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HYPCA218012a\Desktop\財政関係(このファイルで更新すること）\財政関係\財政状況資料集作成\Ｈ29年度分財政状況資料集\平成２９年度財政状況資料集（２回目）\提出（結合ファイル）\"/>
    </mc:Choice>
  </mc:AlternateContent>
  <bookViews>
    <workbookView xWindow="0" yWindow="0" windowWidth="15360" windowHeight="7635" firstSheet="12"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BW34" i="10"/>
  <c r="BW35" i="10" s="1"/>
  <c r="BE34" i="10"/>
  <c r="AM34" i="10"/>
  <c r="U34" i="10"/>
  <c r="C34" i="10"/>
  <c r="BW36" i="10" l="1"/>
  <c r="BW37" i="10" s="1"/>
  <c r="BW38" i="10" s="1"/>
  <c r="BW39" i="10" s="1"/>
  <c r="BW40" i="10" s="1"/>
  <c r="BW41" i="10" s="1"/>
  <c r="BW42" i="10" s="1"/>
  <c r="BW43"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alcChain>
</file>

<file path=xl/sharedStrings.xml><?xml version="1.0" encoding="utf-8"?>
<sst xmlns="http://schemas.openxmlformats.org/spreadsheetml/2006/main" count="1158" uniqueCount="605">
  <si>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</si>
  <si>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</si>
  <si>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</si>
  <si>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</si>
  <si>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</si>
  <si>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</si>
  <si>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</si>
  <si>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</si>
  <si>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</si>
  <si>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</si>
  <si>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</si>
  <si>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</si>
  <si>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</si>
  <si>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</si>
  <si>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</si>
  <si>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</si>
  <si>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</si>
  <si>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</si>
  <si>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</si>
  <si>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</si>
  <si>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</si>
  <si>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</si>
  <si>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</si>
  <si>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</si>
  <si>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</si>
  <si>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</si>
  <si>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</si>
  <si>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</si>
  <si>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</si>
  <si>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</si>
  <si>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</si>
  <si>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</si>
  <si>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</si>
  <si>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</si>
  <si>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</si>
  <si>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</si>
  <si>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</si>
  <si>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</si>
  <si>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</si>
  <si>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</si>
  <si>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</si>
  <si>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</si>
  <si>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</si>
  <si>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</si>
  <si>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</si>
  <si>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</si>
  <si>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</si>
  <si>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</si>
  <si>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</si>
  <si>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</si>
  <si>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</si>
  <si>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</si>
  <si>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</si>
  <si>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</si>
  <si>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</si>
  <si>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</si>
  <si>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</si>
  <si>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</si>
  <si>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</si>
  <si>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</si>
  <si>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</si>
  <si>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</si>
  <si>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</si>
  <si>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</si>
  <si>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</si>
  <si>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</si>
  <si>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</si>
  <si>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</si>
  <si>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</si>
  <si>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</si>
  <si>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</si>
  <si>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</si>
  <si>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</si>
  <si>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</si>
  <si>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</si>
  <si>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</si>
  <si>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</si>
  <si>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山梨県</t>
    <phoneticPr fontId="5"/>
  </si>
  <si>
    <t>市町村類型</t>
    <phoneticPr fontId="5"/>
  </si>
  <si>
    <t>Ⅰ－２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</si>
  <si>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</si>
  <si>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</si>
  <si>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</si>
  <si>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</si>
  <si>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</si>
  <si>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</si>
  <si>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</si>
  <si>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</si>
  <si>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</si>
  <si>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</si>
  <si>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</si>
  <si>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</si>
  <si>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早川町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</si>
  <si>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</si>
  <si>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</si>
  <si>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</si>
  <si>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</si>
  <si>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</si>
  <si>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</si>
  <si>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</si>
  <si>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</si>
  <si>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</si>
  <si>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</si>
  <si>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</si>
  <si>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</si>
  <si>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</si>
  <si>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</si>
  <si>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</si>
  <si>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</si>
  <si>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</si>
  <si>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</si>
  <si>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</si>
  <si>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</si>
  <si>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</si>
  <si>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</si>
  <si>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</si>
  <si>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</si>
  <si>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</si>
  <si>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</si>
  <si>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-14.3</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</si>
  <si>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</si>
  <si>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</si>
  <si>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</si>
  <si>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</si>
  <si>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</si>
  <si>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</si>
  <si>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</si>
  <si>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</si>
  <si>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</si>
  <si>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</si>
  <si>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</si>
  <si>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</si>
  <si>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</si>
  <si>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</si>
  <si>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</si>
  <si>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</si>
  <si>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</si>
  <si>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</si>
  <si>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</si>
  <si>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</si>
  <si>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</si>
  <si>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</si>
  <si>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</si>
  <si>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</si>
  <si>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-2.7</t>
    <phoneticPr fontId="5"/>
  </si>
  <si>
    <t>基準財政需要額</t>
    <phoneticPr fontId="20"/>
  </si>
  <si>
    <t>うち日本人(％)</t>
    <phoneticPr fontId="5"/>
  </si>
  <si>
    <t>-2.7</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</si>
  <si>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</si>
  <si>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</si>
  <si>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</si>
  <si>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</si>
  <si>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</si>
  <si>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</si>
  <si>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</si>
  <si>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</si>
  <si>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</si>
  <si>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</si>
  <si>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</si>
  <si>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</si>
  <si>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</si>
  <si>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</si>
  <si>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</si>
  <si>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</si>
  <si>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</si>
  <si>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</si>
  <si>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</si>
  <si>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</si>
  <si>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</si>
  <si>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</si>
  <si>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</si>
  <si>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</si>
  <si>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</si>
  <si>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</si>
  <si>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</si>
  <si>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</si>
  <si>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</si>
  <si>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</si>
  <si>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</si>
  <si>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</si>
  <si>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</si>
  <si>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</si>
  <si>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</si>
  <si>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</si>
  <si>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</si>
  <si>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</si>
  <si>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</si>
  <si>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</si>
  <si>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</si>
  <si>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</si>
  <si>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</si>
  <si>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</si>
  <si>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</si>
  <si>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</si>
  <si>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</si>
  <si>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</si>
  <si>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</si>
  <si>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</si>
  <si>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</si>
  <si>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</si>
  <si>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</si>
  <si>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</si>
  <si>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</si>
  <si>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</si>
  <si>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</si>
  <si>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</si>
  <si>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</si>
  <si>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</si>
  <si>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</si>
  <si>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</si>
  <si>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山梨県早川町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</si>
  <si>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</si>
  <si>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</si>
  <si>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</si>
  <si>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</si>
  <si>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</si>
  <si>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</si>
  <si>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</si>
  <si>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</si>
  <si>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</si>
  <si>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</si>
  <si>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</si>
  <si>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</si>
  <si>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</si>
  <si>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</si>
  <si>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</si>
  <si>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</si>
  <si>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</si>
  <si>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</si>
  <si>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</si>
  <si>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</si>
  <si>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</si>
  <si>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</si>
  <si>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</si>
  <si>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</si>
  <si>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</si>
  <si>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</si>
  <si>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</si>
  <si>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</si>
  <si>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</si>
  <si>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</si>
  <si>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</si>
  <si>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</si>
  <si>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</si>
  <si>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</si>
  <si>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</si>
  <si>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</si>
  <si>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</si>
  <si>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</si>
  <si>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</si>
  <si>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t>
    <phoneticPr fontId="5"/>
  </si>
  <si>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</si>
  <si>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</si>
  <si>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</si>
  <si>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</si>
  <si>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</si>
  <si>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</si>
  <si>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</si>
  <si>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</si>
  <si>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</si>
  <si>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</si>
  <si>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</si>
  <si>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</si>
  <si>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</si>
  <si>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</si>
  <si>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</si>
  <si>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</si>
  <si>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</si>
  <si>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</si>
  <si>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</si>
  <si>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</si>
  <si>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</si>
  <si>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</si>
  <si>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</si>
  <si>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</si>
  <si>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</si>
  <si>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</si>
  <si>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</si>
  <si>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</si>
  <si>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</si>
  <si>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</si>
  <si>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</si>
  <si>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</si>
  <si>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</si>
  <si>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</si>
  <si>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</si>
  <si>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</si>
  <si>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</si>
  <si>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</si>
  <si>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</si>
  <si>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</si>
  <si>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</si>
  <si>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</si>
  <si>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</si>
  <si>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</si>
  <si>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</si>
  <si>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</si>
  <si>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</si>
  <si>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</si>
  <si>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</si>
  <si>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</si>
  <si>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</si>
  <si>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</si>
  <si>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</si>
  <si>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</si>
  <si>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</si>
  <si>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</si>
  <si>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</si>
  <si>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</si>
  <si>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</si>
  <si>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</si>
  <si>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</si>
  <si>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</si>
  <si>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</si>
  <si>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</si>
  <si>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</si>
  <si>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</si>
  <si>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</si>
  <si>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</si>
  <si>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</si>
  <si>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</si>
  <si>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</si>
  <si>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</si>
  <si>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</si>
  <si>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</si>
  <si>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</si>
  <si>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</si>
  <si>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簡易水道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</si>
  <si>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</si>
  <si>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</si>
  <si>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</si>
  <si>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</si>
  <si>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</si>
  <si>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</si>
  <si>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</si>
  <si>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観光施設</t>
    <phoneticPr fontId="5"/>
  </si>
  <si>
    <t>被保険者数(人)</t>
  </si>
  <si>
    <t>　繰出金</t>
    <phoneticPr fontId="5"/>
  </si>
  <si>
    <t>下水道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</si>
  <si>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</si>
  <si>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</si>
  <si>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</si>
  <si>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</si>
  <si>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</si>
  <si>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</si>
  <si>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</si>
  <si>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</si>
  <si>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</si>
  <si>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</si>
  <si>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</si>
  <si>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</si>
  <si>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</si>
  <si>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</si>
  <si>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</si>
  <si>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</si>
  <si>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</si>
  <si>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</si>
  <si>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</si>
  <si>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</si>
  <si>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</si>
  <si>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</si>
  <si>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山梨県早川町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</si>
  <si>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</si>
  <si>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</si>
  <si>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</si>
  <si>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</si>
  <si>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</si>
  <si>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</si>
  <si>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</si>
  <si>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</si>
  <si>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</si>
  <si>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</si>
  <si>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</si>
  <si>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</si>
  <si>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</si>
  <si>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</si>
  <si>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</si>
  <si>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</si>
  <si>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</si>
  <si>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</si>
  <si>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</si>
  <si>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</si>
  <si>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奨学金特別会計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</si>
  <si>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</si>
  <si>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</si>
  <si>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</si>
  <si>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</si>
  <si>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</si>
  <si>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</si>
  <si>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</si>
  <si>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</si>
  <si>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</si>
  <si>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</si>
  <si>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</si>
  <si>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</si>
  <si>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</si>
  <si>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</si>
  <si>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</si>
  <si>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</si>
  <si>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居宅介護支援事業特別会計</t>
    <phoneticPr fontId="5"/>
  </si>
  <si>
    <t>簡易水道事業特別会計</t>
    <phoneticPr fontId="5"/>
  </si>
  <si>
    <t>法非適用企業</t>
    <phoneticPr fontId="5"/>
  </si>
  <si>
    <t>特定環境保全公共下水道特別会計</t>
    <phoneticPr fontId="5"/>
  </si>
  <si>
    <t>農業集落排水事業特別会計</t>
    <phoneticPr fontId="5"/>
  </si>
  <si>
    <t>温泉事業特別会計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</si>
  <si>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</si>
  <si>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</si>
  <si>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</si>
  <si>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</si>
  <si>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</si>
  <si>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</si>
  <si>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</si>
  <si>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</si>
  <si>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</si>
  <si>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</si>
  <si>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</si>
  <si>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</si>
  <si>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</si>
  <si>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</si>
  <si>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</si>
  <si>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</si>
  <si>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</si>
  <si>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</si>
  <si>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</si>
  <si>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</si>
  <si>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</si>
  <si>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</si>
  <si>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</si>
  <si>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</si>
  <si>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</si>
  <si>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</si>
  <si>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</si>
  <si>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</si>
  <si>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</si>
  <si>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</si>
  <si>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</si>
  <si>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</si>
  <si>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</si>
  <si>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</si>
  <si>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</si>
  <si>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</si>
  <si>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</si>
  <si>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</si>
  <si>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</si>
  <si>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</si>
  <si>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</si>
  <si>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</si>
  <si>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</si>
  <si>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</si>
  <si>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</si>
  <si>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</si>
  <si>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</si>
  <si>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</si>
  <si>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</si>
  <si>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</si>
  <si>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</si>
  <si>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</si>
  <si>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</si>
  <si>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</si>
  <si>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</si>
  <si>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</si>
  <si>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</si>
  <si>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</si>
  <si>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</si>
  <si>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</si>
  <si>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</si>
  <si>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</si>
  <si>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特定環境保全公共下水道特別会計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</si>
  <si>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</si>
  <si>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農業集落排水事業特別会計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</si>
  <si>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</si>
  <si>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</si>
  <si>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</si>
  <si>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</si>
  <si>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</si>
  <si>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</si>
  <si>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</si>
  <si>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</si>
  <si>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</si>
  <si>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</si>
  <si>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</si>
  <si>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</si>
  <si>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</si>
  <si>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</si>
  <si>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</si>
  <si>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</si>
  <si>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</si>
  <si>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</si>
  <si>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</si>
  <si>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</si>
  <si>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</si>
  <si>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</si>
  <si>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</si>
  <si>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</si>
  <si>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</si>
  <si>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</si>
  <si>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</si>
  <si>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</si>
  <si>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</si>
  <si>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</si>
  <si>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</si>
  <si>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</si>
  <si>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</si>
  <si>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</si>
  <si>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</si>
  <si>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</si>
  <si>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</si>
  <si>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</si>
  <si>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</si>
  <si>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</si>
  <si>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</si>
  <si>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</si>
  <si>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</si>
  <si>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</si>
  <si>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</si>
  <si>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</si>
  <si>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</si>
  <si>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</si>
  <si>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</si>
  <si>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</si>
  <si>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</si>
  <si>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</si>
  <si>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</si>
  <si>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</si>
  <si>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</si>
  <si>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</si>
  <si>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</si>
  <si>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</si>
  <si>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</si>
  <si>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</si>
  <si>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</si>
  <si>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</si>
  <si>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</si>
  <si>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</si>
  <si>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</si>
  <si>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</si>
  <si>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</si>
  <si>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</si>
  <si>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</si>
  <si>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</si>
  <si>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</si>
  <si>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</si>
  <si>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</si>
  <si>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</si>
  <si>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</si>
  <si>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</si>
  <si>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</si>
  <si>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</si>
  <si>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</si>
  <si>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</si>
  <si>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</si>
  <si>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</si>
  <si>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</si>
  <si>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</si>
  <si>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</si>
  <si>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</si>
  <si>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2.44</t>
  </si>
  <si>
    <t>▲ 2.10</t>
  </si>
  <si>
    <t>一般会計</t>
  </si>
  <si>
    <t>国民健康保険特別会計</t>
  </si>
  <si>
    <t>介護保険特別会計</t>
  </si>
  <si>
    <t>温泉事業特別会計</t>
  </si>
  <si>
    <t>簡易水道事業特別会計</t>
  </si>
  <si>
    <t>農業集落排水事業特別会計</t>
  </si>
  <si>
    <t>奨学金特別会計</t>
  </si>
  <si>
    <t>後期高齢者医療特別会計</t>
  </si>
  <si>
    <t>その他会計（赤字）</t>
  </si>
  <si>
    <t>その他会計（黒字）</t>
  </si>
  <si>
    <t>南アルプスふるさと活性化財団</t>
    <phoneticPr fontId="2"/>
  </si>
  <si>
    <t>峡南広域行政組合（一般会計）</t>
    <rPh sb="0" eb="1">
      <t>キョウ</t>
    </rPh>
    <rPh sb="1" eb="2">
      <t>ナン</t>
    </rPh>
    <rPh sb="2" eb="4">
      <t>コウイキ</t>
    </rPh>
    <rPh sb="4" eb="6">
      <t>ギョウセイ</t>
    </rPh>
    <rPh sb="6" eb="8">
      <t>クミアイ</t>
    </rPh>
    <rPh sb="9" eb="11">
      <t>イッパン</t>
    </rPh>
    <rPh sb="11" eb="13">
      <t>カイケイ</t>
    </rPh>
    <phoneticPr fontId="2"/>
  </si>
  <si>
    <t>峡南広域行政組合（ふるさと市町村圏特別会計）</t>
    <rPh sb="0" eb="1">
      <t>キョウ</t>
    </rPh>
    <rPh sb="1" eb="2">
      <t>ナン</t>
    </rPh>
    <rPh sb="2" eb="4">
      <t>コウイキ</t>
    </rPh>
    <rPh sb="4" eb="6">
      <t>ギョウセイ</t>
    </rPh>
    <rPh sb="6" eb="8">
      <t>クミアイ</t>
    </rPh>
    <rPh sb="13" eb="16">
      <t>シチョウソン</t>
    </rPh>
    <rPh sb="16" eb="17">
      <t>ケン</t>
    </rPh>
    <rPh sb="17" eb="19">
      <t>トクベツ</t>
    </rPh>
    <phoneticPr fontId="2"/>
  </si>
  <si>
    <t>峡南広域行政組合（介護保険特別会計）</t>
    <rPh sb="0" eb="1">
      <t>キョウ</t>
    </rPh>
    <rPh sb="1" eb="2">
      <t>ナン</t>
    </rPh>
    <rPh sb="2" eb="4">
      <t>コウイキ</t>
    </rPh>
    <rPh sb="4" eb="6">
      <t>ギョウセイ</t>
    </rPh>
    <rPh sb="6" eb="8">
      <t>クミアイ</t>
    </rPh>
    <rPh sb="9" eb="11">
      <t>カイゴ</t>
    </rPh>
    <rPh sb="11" eb="13">
      <t>ホケン</t>
    </rPh>
    <rPh sb="13" eb="15">
      <t>トクベツ</t>
    </rPh>
    <rPh sb="15" eb="17">
      <t>カイケイ</t>
    </rPh>
    <phoneticPr fontId="2"/>
  </si>
  <si>
    <t>山梨県後期高齢者医療連合（一般会計）</t>
    <rPh sb="0" eb="3">
      <t>ヤマナシケン</t>
    </rPh>
    <rPh sb="3" eb="5">
      <t>コウキ</t>
    </rPh>
    <rPh sb="5" eb="8">
      <t>コウレイシャ</t>
    </rPh>
    <rPh sb="8" eb="10">
      <t>イリョウ</t>
    </rPh>
    <rPh sb="10" eb="12">
      <t>レンゴウ</t>
    </rPh>
    <rPh sb="13" eb="15">
      <t>イッパン</t>
    </rPh>
    <rPh sb="15" eb="17">
      <t>カイケイ</t>
    </rPh>
    <phoneticPr fontId="2"/>
  </si>
  <si>
    <t>山梨県後期高齢者医療連合（特別会計）</t>
    <rPh sb="0" eb="3">
      <t>ヤマナシケン</t>
    </rPh>
    <rPh sb="3" eb="5">
      <t>コウキ</t>
    </rPh>
    <rPh sb="5" eb="8">
      <t>コウレイシャ</t>
    </rPh>
    <rPh sb="8" eb="10">
      <t>イリョウ</t>
    </rPh>
    <rPh sb="10" eb="12">
      <t>レンゴウ</t>
    </rPh>
    <rPh sb="13" eb="15">
      <t>トクベツ</t>
    </rPh>
    <rPh sb="15" eb="17">
      <t>カイケイ</t>
    </rPh>
    <phoneticPr fontId="2"/>
  </si>
  <si>
    <t>山梨県市町村総合事務組合（一般会計）</t>
    <rPh sb="0" eb="3">
      <t>ヤマナシケン</t>
    </rPh>
    <rPh sb="3" eb="6">
      <t>シチョウソン</t>
    </rPh>
    <rPh sb="6" eb="8">
      <t>ソウゴウ</t>
    </rPh>
    <rPh sb="8" eb="10">
      <t>ジム</t>
    </rPh>
    <rPh sb="10" eb="12">
      <t>クミアイ</t>
    </rPh>
    <rPh sb="13" eb="15">
      <t>イッパン</t>
    </rPh>
    <rPh sb="15" eb="17">
      <t>カイケイ</t>
    </rPh>
    <phoneticPr fontId="2"/>
  </si>
  <si>
    <t>山梨県市町村総合事務組合（電子化事業及び会館管理・研修事業特別会計）</t>
    <rPh sb="0" eb="3">
      <t>ヤマナシケン</t>
    </rPh>
    <rPh sb="3" eb="6">
      <t>シチョウソン</t>
    </rPh>
    <rPh sb="6" eb="8">
      <t>ソウゴウ</t>
    </rPh>
    <rPh sb="8" eb="10">
      <t>ジム</t>
    </rPh>
    <rPh sb="10" eb="12">
      <t>クミアイ</t>
    </rPh>
    <rPh sb="13" eb="16">
      <t>デンシカ</t>
    </rPh>
    <rPh sb="16" eb="18">
      <t>ジギョウ</t>
    </rPh>
    <rPh sb="18" eb="19">
      <t>オヨ</t>
    </rPh>
    <rPh sb="20" eb="22">
      <t>カイカン</t>
    </rPh>
    <rPh sb="22" eb="24">
      <t>カンリ</t>
    </rPh>
    <rPh sb="25" eb="27">
      <t>ケンシュウ</t>
    </rPh>
    <rPh sb="27" eb="29">
      <t>ジギョウ</t>
    </rPh>
    <rPh sb="29" eb="31">
      <t>トクベツ</t>
    </rPh>
    <rPh sb="31" eb="33">
      <t>カイケイ</t>
    </rPh>
    <phoneticPr fontId="2"/>
  </si>
  <si>
    <t>山梨県市町村総合事務組合（一般廃棄物最終処分場事業特別会計）</t>
    <rPh sb="0" eb="3">
      <t>ヤマナシケン</t>
    </rPh>
    <rPh sb="3" eb="6">
      <t>シチョウソン</t>
    </rPh>
    <rPh sb="6" eb="8">
      <t>ソウゴウ</t>
    </rPh>
    <rPh sb="8" eb="10">
      <t>ジム</t>
    </rPh>
    <rPh sb="10" eb="12">
      <t>クミアイ</t>
    </rPh>
    <rPh sb="13" eb="15">
      <t>イッパン</t>
    </rPh>
    <rPh sb="15" eb="18">
      <t>ハイキブツ</t>
    </rPh>
    <rPh sb="18" eb="20">
      <t>サイシュウ</t>
    </rPh>
    <rPh sb="20" eb="23">
      <t>ショブンジョウ</t>
    </rPh>
    <rPh sb="23" eb="25">
      <t>ジギョウ</t>
    </rPh>
    <rPh sb="25" eb="27">
      <t>トクベツ</t>
    </rPh>
    <rPh sb="27" eb="29">
      <t>カイケイ</t>
    </rPh>
    <phoneticPr fontId="2"/>
  </si>
  <si>
    <t>山梨県市町村総合事務組合（入札参加資格審査事業特別会計）</t>
    <rPh sb="0" eb="3">
      <t>ヤマナシケン</t>
    </rPh>
    <rPh sb="3" eb="6">
      <t>シチョウソン</t>
    </rPh>
    <rPh sb="6" eb="8">
      <t>ソウゴウ</t>
    </rPh>
    <rPh sb="8" eb="10">
      <t>ジム</t>
    </rPh>
    <rPh sb="10" eb="12">
      <t>クミアイ</t>
    </rPh>
    <rPh sb="13" eb="15">
      <t>ニュウサツ</t>
    </rPh>
    <rPh sb="15" eb="17">
      <t>サンカ</t>
    </rPh>
    <rPh sb="17" eb="19">
      <t>シカク</t>
    </rPh>
    <rPh sb="19" eb="21">
      <t>シンサ</t>
    </rPh>
    <rPh sb="21" eb="23">
      <t>ジギョウ</t>
    </rPh>
    <rPh sb="23" eb="25">
      <t>トクベツ</t>
    </rPh>
    <rPh sb="25" eb="27">
      <t>カイケイ</t>
    </rPh>
    <phoneticPr fontId="2"/>
  </si>
  <si>
    <t>山梨県市町村総合事務組合（交通災害共済事業特別会計）</t>
    <rPh sb="0" eb="3">
      <t>ヤマナシケン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2"/>
  </si>
  <si>
    <t>峡南衛生組合（一般会計）</t>
    <rPh sb="0" eb="1">
      <t>キョウ</t>
    </rPh>
    <rPh sb="1" eb="2">
      <t>ナン</t>
    </rPh>
    <rPh sb="2" eb="4">
      <t>エイセイ</t>
    </rPh>
    <rPh sb="4" eb="6">
      <t>クミアイ</t>
    </rPh>
    <rPh sb="7" eb="9">
      <t>イッパン</t>
    </rPh>
    <rPh sb="9" eb="11">
      <t>カイケイ</t>
    </rPh>
    <phoneticPr fontId="2"/>
  </si>
  <si>
    <t>身延町早川町国民健康保険病院一部事務組合</t>
    <rPh sb="0" eb="3">
      <t>ミノブチョウ</t>
    </rPh>
    <rPh sb="3" eb="5">
      <t>ハヤカワ</t>
    </rPh>
    <rPh sb="5" eb="6">
      <t>チョウ</t>
    </rPh>
    <rPh sb="6" eb="8">
      <t>コクミン</t>
    </rPh>
    <rPh sb="8" eb="10">
      <t>ケンコウ</t>
    </rPh>
    <rPh sb="10" eb="12">
      <t>ホケン</t>
    </rPh>
    <rPh sb="12" eb="14">
      <t>ビョウイン</t>
    </rPh>
    <rPh sb="14" eb="16">
      <t>イチブ</t>
    </rPh>
    <rPh sb="16" eb="18">
      <t>ジム</t>
    </rPh>
    <rPh sb="18" eb="20">
      <t>クミアイ</t>
    </rPh>
    <phoneticPr fontId="2"/>
  </si>
  <si>
    <t>-</t>
    <phoneticPr fontId="2"/>
  </si>
  <si>
    <t>-</t>
    <phoneticPr fontId="2"/>
  </si>
  <si>
    <t>-</t>
    <phoneticPr fontId="2"/>
  </si>
  <si>
    <t>-</t>
    <phoneticPr fontId="2"/>
  </si>
  <si>
    <t>-</t>
    <phoneticPr fontId="2"/>
  </si>
  <si>
    <t>公有施設整備基金</t>
    <rPh sb="0" eb="2">
      <t>コウユウ</t>
    </rPh>
    <rPh sb="2" eb="4">
      <t>シセツ</t>
    </rPh>
    <rPh sb="4" eb="6">
      <t>セイビ</t>
    </rPh>
    <rPh sb="6" eb="8">
      <t>キキン</t>
    </rPh>
    <phoneticPr fontId="11"/>
  </si>
  <si>
    <t>非常災害対策基金</t>
    <rPh sb="0" eb="2">
      <t>ヒジョウ</t>
    </rPh>
    <rPh sb="2" eb="4">
      <t>サイガイ</t>
    </rPh>
    <rPh sb="4" eb="6">
      <t>タイサク</t>
    </rPh>
    <rPh sb="6" eb="8">
      <t>キキン</t>
    </rPh>
    <phoneticPr fontId="11"/>
  </si>
  <si>
    <t>地域福祉基金</t>
    <rPh sb="0" eb="2">
      <t>チイキ</t>
    </rPh>
    <rPh sb="2" eb="4">
      <t>フクシ</t>
    </rPh>
    <rPh sb="4" eb="6">
      <t>キキン</t>
    </rPh>
    <phoneticPr fontId="11"/>
  </si>
  <si>
    <t>少子化対策基金</t>
    <rPh sb="0" eb="3">
      <t>ショウシカ</t>
    </rPh>
    <rPh sb="3" eb="5">
      <t>タイサク</t>
    </rPh>
    <rPh sb="5" eb="7">
      <t>キキン</t>
    </rPh>
    <phoneticPr fontId="11"/>
  </si>
  <si>
    <t>林道整備基金</t>
    <rPh sb="0" eb="2">
      <t>リンドウ</t>
    </rPh>
    <rPh sb="2" eb="4">
      <t>セイビ</t>
    </rPh>
    <rPh sb="4" eb="6">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</si>
  <si>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</si>
  <si>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</si>
  <si>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</si>
  <si>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将来負担比率、有形固定資産減価償却率のいずれも類似団体と比較して低い水準にある。</t>
    <rPh sb="0" eb="2">
      <t>ショウライ</t>
    </rPh>
    <rPh sb="2" eb="4">
      <t>フタン</t>
    </rPh>
    <rPh sb="4" eb="6">
      <t>ヒリツ</t>
    </rPh>
    <rPh sb="7" eb="9">
      <t>ユウケイ</t>
    </rPh>
    <rPh sb="9" eb="11">
      <t>コテイ</t>
    </rPh>
    <rPh sb="11" eb="13">
      <t>シサン</t>
    </rPh>
    <rPh sb="13" eb="15">
      <t>ゲンカ</t>
    </rPh>
    <rPh sb="15" eb="17">
      <t>ショウキャク</t>
    </rPh>
    <rPh sb="17" eb="18">
      <t>リツ</t>
    </rPh>
    <rPh sb="23" eb="25">
      <t>ルイジ</t>
    </rPh>
    <rPh sb="25" eb="27">
      <t>ダンタイ</t>
    </rPh>
    <rPh sb="28" eb="30">
      <t>ヒカク</t>
    </rPh>
    <rPh sb="32" eb="33">
      <t>ヒク</t>
    </rPh>
    <rPh sb="34" eb="36">
      <t>スイジュン</t>
    </rPh>
    <phoneticPr fontId="2"/>
  </si>
  <si>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</si>
  <si>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</si>
  <si>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</si>
  <si>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</si>
  <si>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</si>
  <si>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</si>
  <si>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</si>
  <si>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実質公債費比率</t>
    <phoneticPr fontId="5"/>
  </si>
  <si>
    <t xml:space="preserve"> </t>
    <phoneticPr fontId="5"/>
  </si>
  <si>
    <t>将来負担比率は、将来負担額を充当可能財源が上回るため「－」で推移している。
実質公債費比率は、過去の起債の繰上げ償還や大口起債の終了に伴い減少後、横ばいとなっている。
今後、防災無線デジタル化事業や町民会館建設事業といった大規模事業が予定されており、財源を起債の借入や基金取崩に頼らざるを得ないため、計画的な起債発行と効率的な財政運営に努めていく必要がある。</t>
    <rPh sb="0" eb="2">
      <t>ショウライ</t>
    </rPh>
    <rPh sb="2" eb="4">
      <t>フタン</t>
    </rPh>
    <rPh sb="4" eb="6">
      <t>ヒリツ</t>
    </rPh>
    <rPh sb="8" eb="10">
      <t>ショウライ</t>
    </rPh>
    <rPh sb="10" eb="12">
      <t>フタン</t>
    </rPh>
    <rPh sb="12" eb="13">
      <t>ガク</t>
    </rPh>
    <rPh sb="14" eb="16">
      <t>ジュウトウ</t>
    </rPh>
    <rPh sb="16" eb="18">
      <t>カノウ</t>
    </rPh>
    <rPh sb="18" eb="20">
      <t>ザイゲン</t>
    </rPh>
    <rPh sb="21" eb="23">
      <t>ウワマワ</t>
    </rPh>
    <rPh sb="30" eb="32">
      <t>スイイ</t>
    </rPh>
    <rPh sb="38" eb="40">
      <t>ジッシツ</t>
    </rPh>
    <rPh sb="40" eb="43">
      <t>コウサイヒ</t>
    </rPh>
    <rPh sb="43" eb="45">
      <t>ヒリツ</t>
    </rPh>
    <rPh sb="47" eb="49">
      <t>カコ</t>
    </rPh>
    <rPh sb="50" eb="52">
      <t>キサイ</t>
    </rPh>
    <rPh sb="53" eb="55">
      <t>クリア</t>
    </rPh>
    <rPh sb="56" eb="58">
      <t>ショウカン</t>
    </rPh>
    <rPh sb="59" eb="61">
      <t>オオグチ</t>
    </rPh>
    <rPh sb="61" eb="63">
      <t>キサイ</t>
    </rPh>
    <rPh sb="64" eb="66">
      <t>シュウリョウ</t>
    </rPh>
    <rPh sb="67" eb="68">
      <t>トモナ</t>
    </rPh>
    <rPh sb="69" eb="71">
      <t>ゲンショウ</t>
    </rPh>
    <rPh sb="71" eb="72">
      <t>ゴ</t>
    </rPh>
    <rPh sb="73" eb="74">
      <t>ヨコ</t>
    </rPh>
    <rPh sb="84" eb="86">
      <t>コンゴ</t>
    </rPh>
    <rPh sb="87" eb="89">
      <t>ボウサイ</t>
    </rPh>
    <rPh sb="89" eb="91">
      <t>ムセン</t>
    </rPh>
    <rPh sb="95" eb="96">
      <t>カ</t>
    </rPh>
    <rPh sb="96" eb="98">
      <t>ジギョウ</t>
    </rPh>
    <rPh sb="99" eb="107">
      <t>チョウミンカイカンケンセツジギョウ</t>
    </rPh>
    <rPh sb="111" eb="114">
      <t>ダイキボ</t>
    </rPh>
    <rPh sb="114" eb="116">
      <t>ジギョウ</t>
    </rPh>
    <rPh sb="117" eb="119">
      <t>ヨテイ</t>
    </rPh>
    <rPh sb="125" eb="127">
      <t>ザイゲン</t>
    </rPh>
    <rPh sb="128" eb="130">
      <t>キサイ</t>
    </rPh>
    <rPh sb="131" eb="133">
      <t>カリイレ</t>
    </rPh>
    <rPh sb="134" eb="136">
      <t>キキン</t>
    </rPh>
    <rPh sb="136" eb="138">
      <t>トリクズシ</t>
    </rPh>
    <rPh sb="139" eb="140">
      <t>タヨ</t>
    </rPh>
    <rPh sb="144" eb="145">
      <t>エ</t>
    </rPh>
    <rPh sb="150" eb="153">
      <t>ケイカクテキ</t>
    </rPh>
    <rPh sb="154" eb="156">
      <t>キサイ</t>
    </rPh>
    <rPh sb="156" eb="158">
      <t>ハッコウ</t>
    </rPh>
    <rPh sb="159" eb="162">
      <t>コウリツテキ</t>
    </rPh>
    <rPh sb="163" eb="165">
      <t>ザイセイ</t>
    </rPh>
    <rPh sb="165" eb="167">
      <t>ウンエイ</t>
    </rPh>
    <rPh sb="168" eb="169">
      <t>ツト</t>
    </rPh>
    <rPh sb="173" eb="175">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</si>
</sst>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238802</c:v>
                </c:pt>
                <c:pt idx="1">
                  <c:v>288550</c:v>
                </c:pt>
                <c:pt idx="2">
                  <c:v>287914</c:v>
                </c:pt>
                <c:pt idx="3">
                  <c:v>310300</c:v>
                </c:pt>
                <c:pt idx="4">
                  <c:v>317319</c:v>
                </c:pt>
              </c:numCache>
            </c:numRef>
          </c:val>
          <c:smooth val="0"/>
          <c:extLst xmlns:c16r2="http://schemas.microsoft.com/office/drawing/2015/06/chart">
            <c:ext xmlns:c16="http://schemas.microsoft.com/office/drawing/2014/chart" uri="{C3380CC4-5D6E-409C-BE32-E72D297353CC}">
              <c16:uniqueId val="{00000000-4443-43B6-BF83-571BC6E6FE1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344620</c:v>
                </c:pt>
                <c:pt idx="1">
                  <c:v>825596</c:v>
                </c:pt>
                <c:pt idx="2">
                  <c:v>798538</c:v>
                </c:pt>
                <c:pt idx="3">
                  <c:v>514058</c:v>
                </c:pt>
                <c:pt idx="4">
                  <c:v>565758</c:v>
                </c:pt>
              </c:numCache>
            </c:numRef>
          </c:val>
          <c:smooth val="0"/>
          <c:extLst xmlns:c16r2="http://schemas.microsoft.com/office/drawing/2015/06/chart">
            <c:ext xmlns:c16="http://schemas.microsoft.com/office/drawing/2014/chart" uri="{C3380CC4-5D6E-409C-BE32-E72D297353CC}">
              <c16:uniqueId val="{00000001-4443-43B6-BF83-571BC6E6FE15}"/>
            </c:ext>
          </c:extLst>
        </c:ser>
        <c:dLbls>
          <c:showLegendKey val="0"/>
          <c:showVal val="0"/>
          <c:showCatName val="0"/>
          <c:showSerName val="0"/>
          <c:showPercent val="0"/>
          <c:showBubbleSize val="0"/>
        </c:dLbls>
        <c:marker val="1"/>
        <c:smooth val="0"/>
        <c:axId val="208786720"/>
        <c:axId val="208787112"/>
      </c:lineChart>
      <c:catAx>
        <c:axId val="20878672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8787112"/>
        <c:crosses val="autoZero"/>
        <c:auto val="1"/>
        <c:lblAlgn val="ctr"/>
        <c:lblOffset val="100"/>
        <c:tickLblSkip val="1"/>
        <c:tickMarkSkip val="1"/>
        <c:noMultiLvlLbl val="0"/>
      </c:catAx>
      <c:valAx>
        <c:axId val="208787112"/>
        <c:scaling>
          <c:orientation val="minMax"/>
          <c:max val="10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87867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15.03</c:v>
                </c:pt>
                <c:pt idx="1">
                  <c:v>19.46</c:v>
                </c:pt>
                <c:pt idx="2">
                  <c:v>19.18</c:v>
                </c:pt>
                <c:pt idx="3">
                  <c:v>17.190000000000001</c:v>
                </c:pt>
                <c:pt idx="4">
                  <c:v>15.86</c:v>
                </c:pt>
              </c:numCache>
            </c:numRef>
          </c:val>
          <c:extLst xmlns:c16r2="http://schemas.microsoft.com/office/drawing/2015/06/chart">
            <c:ext xmlns:c16="http://schemas.microsoft.com/office/drawing/2014/chart" uri="{C3380CC4-5D6E-409C-BE32-E72D297353CC}">
              <c16:uniqueId val="{00000000-7D2A-4DB9-974D-518FD84B748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35.200000000000003</c:v>
                </c:pt>
                <c:pt idx="1">
                  <c:v>39.26</c:v>
                </c:pt>
                <c:pt idx="2">
                  <c:v>38.6</c:v>
                </c:pt>
                <c:pt idx="3">
                  <c:v>39.57</c:v>
                </c:pt>
                <c:pt idx="4">
                  <c:v>41.4</c:v>
                </c:pt>
              </c:numCache>
            </c:numRef>
          </c:val>
          <c:extLst xmlns:c16r2="http://schemas.microsoft.com/office/drawing/2015/06/chart">
            <c:ext xmlns:c16="http://schemas.microsoft.com/office/drawing/2014/chart" uri="{C3380CC4-5D6E-409C-BE32-E72D297353CC}">
              <c16:uniqueId val="{00000001-7D2A-4DB9-974D-518FD84B7485}"/>
            </c:ext>
          </c:extLst>
        </c:ser>
        <c:dLbls>
          <c:showLegendKey val="0"/>
          <c:showVal val="0"/>
          <c:showCatName val="0"/>
          <c:showSerName val="0"/>
          <c:showPercent val="0"/>
          <c:showBubbleSize val="0"/>
        </c:dLbls>
        <c:gapWidth val="250"/>
        <c:overlap val="100"/>
        <c:axId val="208784760"/>
        <c:axId val="2087894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2.73</c:v>
                </c:pt>
                <c:pt idx="1">
                  <c:v>2.72</c:v>
                </c:pt>
                <c:pt idx="2">
                  <c:v>7.0000000000000007E-2</c:v>
                </c:pt>
                <c:pt idx="3">
                  <c:v>-2.44</c:v>
                </c:pt>
                <c:pt idx="4">
                  <c:v>-2.1</c:v>
                </c:pt>
              </c:numCache>
            </c:numRef>
          </c:val>
          <c:smooth val="0"/>
          <c:extLst xmlns:c16r2="http://schemas.microsoft.com/office/drawing/2015/06/chart">
            <c:ext xmlns:c16="http://schemas.microsoft.com/office/drawing/2014/chart" uri="{C3380CC4-5D6E-409C-BE32-E72D297353CC}">
              <c16:uniqueId val="{00000002-7D2A-4DB9-974D-518FD84B7485}"/>
            </c:ext>
          </c:extLst>
        </c:ser>
        <c:dLbls>
          <c:showLegendKey val="0"/>
          <c:showVal val="0"/>
          <c:showCatName val="0"/>
          <c:showSerName val="0"/>
          <c:showPercent val="0"/>
          <c:showBubbleSize val="0"/>
        </c:dLbls>
        <c:marker val="1"/>
        <c:smooth val="0"/>
        <c:axId val="208784760"/>
        <c:axId val="208789464"/>
      </c:lineChart>
      <c:catAx>
        <c:axId val="208784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08789464"/>
        <c:crosses val="autoZero"/>
        <c:auto val="1"/>
        <c:lblAlgn val="ctr"/>
        <c:lblOffset val="100"/>
        <c:tickLblSkip val="1"/>
        <c:tickMarkSkip val="1"/>
        <c:noMultiLvlLbl val="0"/>
      </c:catAx>
      <c:valAx>
        <c:axId val="2087894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8784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0.01</c:v>
                </c:pt>
                <c:pt idx="2">
                  <c:v>#N/A</c:v>
                </c:pt>
                <c:pt idx="3">
                  <c:v>0</c:v>
                </c:pt>
                <c:pt idx="4">
                  <c:v>#N/A</c:v>
                </c:pt>
                <c:pt idx="5">
                  <c:v>0.01</c:v>
                </c:pt>
                <c:pt idx="6">
                  <c:v>#N/A</c:v>
                </c:pt>
                <c:pt idx="7">
                  <c:v>0</c:v>
                </c:pt>
                <c:pt idx="8">
                  <c:v>#N/A</c:v>
                </c:pt>
                <c:pt idx="9">
                  <c:v>0.01</c:v>
                </c:pt>
              </c:numCache>
            </c:numRef>
          </c:val>
          <c:extLst xmlns:c16r2="http://schemas.microsoft.com/office/drawing/2015/06/chart">
            <c:ext xmlns:c16="http://schemas.microsoft.com/office/drawing/2014/chart" uri="{C3380CC4-5D6E-409C-BE32-E72D297353CC}">
              <c16:uniqueId val="{00000000-EBAC-4C1D-8364-144E3EC3583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BAC-4C1D-8364-144E3EC3583C}"/>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0.02</c:v>
                </c:pt>
                <c:pt idx="2">
                  <c:v>#N/A</c:v>
                </c:pt>
                <c:pt idx="3">
                  <c:v>0.01</c:v>
                </c:pt>
                <c:pt idx="4">
                  <c:v>#N/A</c:v>
                </c:pt>
                <c:pt idx="5">
                  <c:v>0.01</c:v>
                </c:pt>
                <c:pt idx="6">
                  <c:v>#N/A</c:v>
                </c:pt>
                <c:pt idx="7">
                  <c:v>0.02</c:v>
                </c:pt>
                <c:pt idx="8">
                  <c:v>#N/A</c:v>
                </c:pt>
                <c:pt idx="9">
                  <c:v>0.02</c:v>
                </c:pt>
              </c:numCache>
            </c:numRef>
          </c:val>
          <c:extLst xmlns:c16r2="http://schemas.microsoft.com/office/drawing/2015/06/chart">
            <c:ext xmlns:c16="http://schemas.microsoft.com/office/drawing/2014/chart" uri="{C3380CC4-5D6E-409C-BE32-E72D297353CC}">
              <c16:uniqueId val="{00000002-EBAC-4C1D-8364-144E3EC3583C}"/>
            </c:ext>
          </c:extLst>
        </c:ser>
        <c:ser>
          <c:idx val="3"/>
          <c:order val="3"/>
          <c:tx>
            <c:strRef>
              <c:f>データシート!$A$30</c:f>
              <c:strCache>
                <c:ptCount val="1"/>
                <c:pt idx="0">
                  <c:v>奨学金特別会計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0.01</c:v>
                </c:pt>
                <c:pt idx="2">
                  <c:v>#N/A</c:v>
                </c:pt>
                <c:pt idx="3">
                  <c:v>7.0000000000000007E-2</c:v>
                </c:pt>
                <c:pt idx="4">
                  <c:v>#N/A</c:v>
                </c:pt>
                <c:pt idx="5">
                  <c:v>0.02</c:v>
                </c:pt>
                <c:pt idx="6">
                  <c:v>#N/A</c:v>
                </c:pt>
                <c:pt idx="7">
                  <c:v>0.04</c:v>
                </c:pt>
                <c:pt idx="8">
                  <c:v>#N/A</c:v>
                </c:pt>
                <c:pt idx="9">
                  <c:v>0.04</c:v>
                </c:pt>
              </c:numCache>
            </c:numRef>
          </c:val>
          <c:extLst xmlns:c16r2="http://schemas.microsoft.com/office/drawing/2015/06/chart">
            <c:ext xmlns:c16="http://schemas.microsoft.com/office/drawing/2014/chart" uri="{C3380CC4-5D6E-409C-BE32-E72D297353CC}">
              <c16:uniqueId val="{00000003-EBAC-4C1D-8364-144E3EC3583C}"/>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0.01</c:v>
                </c:pt>
                <c:pt idx="2">
                  <c:v>#N/A</c:v>
                </c:pt>
                <c:pt idx="3">
                  <c:v>0.01</c:v>
                </c:pt>
                <c:pt idx="4">
                  <c:v>#N/A</c:v>
                </c:pt>
                <c:pt idx="5">
                  <c:v>0</c:v>
                </c:pt>
                <c:pt idx="6">
                  <c:v>#N/A</c:v>
                </c:pt>
                <c:pt idx="7">
                  <c:v>0</c:v>
                </c:pt>
                <c:pt idx="8">
                  <c:v>#N/A</c:v>
                </c:pt>
                <c:pt idx="9">
                  <c:v>0.06</c:v>
                </c:pt>
              </c:numCache>
            </c:numRef>
          </c:val>
          <c:extLst xmlns:c16r2="http://schemas.microsoft.com/office/drawing/2015/06/chart">
            <c:ext xmlns:c16="http://schemas.microsoft.com/office/drawing/2014/chart" uri="{C3380CC4-5D6E-409C-BE32-E72D297353CC}">
              <c16:uniqueId val="{00000004-EBAC-4C1D-8364-144E3EC3583C}"/>
            </c:ext>
          </c:extLst>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0.03</c:v>
                </c:pt>
                <c:pt idx="2">
                  <c:v>#N/A</c:v>
                </c:pt>
                <c:pt idx="3">
                  <c:v>0.1</c:v>
                </c:pt>
                <c:pt idx="4">
                  <c:v>#N/A</c:v>
                </c:pt>
                <c:pt idx="5">
                  <c:v>0.14000000000000001</c:v>
                </c:pt>
                <c:pt idx="6">
                  <c:v>#N/A</c:v>
                </c:pt>
                <c:pt idx="7">
                  <c:v>0.12</c:v>
                </c:pt>
                <c:pt idx="8">
                  <c:v>#N/A</c:v>
                </c:pt>
                <c:pt idx="9">
                  <c:v>0.09</c:v>
                </c:pt>
              </c:numCache>
            </c:numRef>
          </c:val>
          <c:extLst xmlns:c16r2="http://schemas.microsoft.com/office/drawing/2015/06/chart">
            <c:ext xmlns:c16="http://schemas.microsoft.com/office/drawing/2014/chart" uri="{C3380CC4-5D6E-409C-BE32-E72D297353CC}">
              <c16:uniqueId val="{00000005-EBAC-4C1D-8364-144E3EC3583C}"/>
            </c:ext>
          </c:extLst>
        </c:ser>
        <c:ser>
          <c:idx val="6"/>
          <c:order val="6"/>
          <c:tx>
            <c:strRef>
              <c:f>データシート!$A$33</c:f>
              <c:strCache>
                <c:ptCount val="1"/>
                <c:pt idx="0">
                  <c:v>温泉事業特別会計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0.15</c:v>
                </c:pt>
              </c:numCache>
            </c:numRef>
          </c:val>
          <c:extLst xmlns:c16r2="http://schemas.microsoft.com/office/drawing/2015/06/chart">
            <c:ext xmlns:c16="http://schemas.microsoft.com/office/drawing/2014/chart" uri="{C3380CC4-5D6E-409C-BE32-E72D297353CC}">
              <c16:uniqueId val="{00000006-EBAC-4C1D-8364-144E3EC3583C}"/>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0.34</c:v>
                </c:pt>
                <c:pt idx="2">
                  <c:v>#N/A</c:v>
                </c:pt>
                <c:pt idx="3">
                  <c:v>1.1100000000000001</c:v>
                </c:pt>
                <c:pt idx="4">
                  <c:v>#N/A</c:v>
                </c:pt>
                <c:pt idx="5">
                  <c:v>0.32</c:v>
                </c:pt>
                <c:pt idx="6">
                  <c:v>#N/A</c:v>
                </c:pt>
                <c:pt idx="7">
                  <c:v>0.26</c:v>
                </c:pt>
                <c:pt idx="8">
                  <c:v>#N/A</c:v>
                </c:pt>
                <c:pt idx="9">
                  <c:v>0.49</c:v>
                </c:pt>
              </c:numCache>
            </c:numRef>
          </c:val>
          <c:extLst xmlns:c16r2="http://schemas.microsoft.com/office/drawing/2015/06/chart">
            <c:ext xmlns:c16="http://schemas.microsoft.com/office/drawing/2014/chart" uri="{C3380CC4-5D6E-409C-BE32-E72D297353CC}">
              <c16:uniqueId val="{00000007-EBAC-4C1D-8364-144E3EC3583C}"/>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1.63</c:v>
                </c:pt>
                <c:pt idx="2">
                  <c:v>#N/A</c:v>
                </c:pt>
                <c:pt idx="3">
                  <c:v>1.44</c:v>
                </c:pt>
                <c:pt idx="4">
                  <c:v>#N/A</c:v>
                </c:pt>
                <c:pt idx="5">
                  <c:v>1.2</c:v>
                </c:pt>
                <c:pt idx="6">
                  <c:v>#N/A</c:v>
                </c:pt>
                <c:pt idx="7">
                  <c:v>1.33</c:v>
                </c:pt>
                <c:pt idx="8">
                  <c:v>#N/A</c:v>
                </c:pt>
                <c:pt idx="9">
                  <c:v>0.92</c:v>
                </c:pt>
              </c:numCache>
            </c:numRef>
          </c:val>
          <c:extLst xmlns:c16r2="http://schemas.microsoft.com/office/drawing/2015/06/chart">
            <c:ext xmlns:c16="http://schemas.microsoft.com/office/drawing/2014/chart" uri="{C3380CC4-5D6E-409C-BE32-E72D297353CC}">
              <c16:uniqueId val="{00000008-EBAC-4C1D-8364-144E3EC3583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15</c:v>
                </c:pt>
                <c:pt idx="2">
                  <c:v>#N/A</c:v>
                </c:pt>
                <c:pt idx="3">
                  <c:v>19.38</c:v>
                </c:pt>
                <c:pt idx="4">
                  <c:v>#N/A</c:v>
                </c:pt>
                <c:pt idx="5">
                  <c:v>19.14</c:v>
                </c:pt>
                <c:pt idx="6">
                  <c:v>#N/A</c:v>
                </c:pt>
                <c:pt idx="7">
                  <c:v>17.13</c:v>
                </c:pt>
                <c:pt idx="8">
                  <c:v>#N/A</c:v>
                </c:pt>
                <c:pt idx="9">
                  <c:v>15.81</c:v>
                </c:pt>
              </c:numCache>
            </c:numRef>
          </c:val>
          <c:extLst xmlns:c16r2="http://schemas.microsoft.com/office/drawing/2015/06/chart">
            <c:ext xmlns:c16="http://schemas.microsoft.com/office/drawing/2014/chart" uri="{C3380CC4-5D6E-409C-BE32-E72D297353CC}">
              <c16:uniqueId val="{00000009-EBAC-4C1D-8364-144E3EC3583C}"/>
            </c:ext>
          </c:extLst>
        </c:ser>
        <c:dLbls>
          <c:showLegendKey val="0"/>
          <c:showVal val="0"/>
          <c:showCatName val="0"/>
          <c:showSerName val="0"/>
          <c:showPercent val="0"/>
          <c:showBubbleSize val="0"/>
        </c:dLbls>
        <c:gapWidth val="150"/>
        <c:overlap val="100"/>
        <c:axId val="208789856"/>
        <c:axId val="208782408"/>
      </c:barChart>
      <c:catAx>
        <c:axId val="208789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8782408"/>
        <c:crosses val="autoZero"/>
        <c:auto val="1"/>
        <c:lblAlgn val="ctr"/>
        <c:lblOffset val="100"/>
        <c:tickLblSkip val="1"/>
        <c:tickMarkSkip val="1"/>
        <c:noMultiLvlLbl val="0"/>
      </c:catAx>
      <c:valAx>
        <c:axId val="2087824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87898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209</c:v>
                </c:pt>
                <c:pt idx="5">
                  <c:v>210</c:v>
                </c:pt>
                <c:pt idx="8">
                  <c:v>202</c:v>
                </c:pt>
                <c:pt idx="11">
                  <c:v>203</c:v>
                </c:pt>
                <c:pt idx="14">
                  <c:v>202</c:v>
                </c:pt>
              </c:numCache>
            </c:numRef>
          </c:val>
          <c:extLst xmlns:c16r2="http://schemas.microsoft.com/office/drawing/2015/06/chart">
            <c:ext xmlns:c16="http://schemas.microsoft.com/office/drawing/2014/chart" uri="{C3380CC4-5D6E-409C-BE32-E72D297353CC}">
              <c16:uniqueId val="{00000000-45DE-4D14-8288-41DBEAD0F7E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45DE-4D14-8288-41DBEAD0F7E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45DE-4D14-8288-41DBEAD0F7E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23</c:v>
                </c:pt>
                <c:pt idx="3">
                  <c:v>19</c:v>
                </c:pt>
                <c:pt idx="6">
                  <c:v>11</c:v>
                </c:pt>
                <c:pt idx="9">
                  <c:v>11</c:v>
                </c:pt>
                <c:pt idx="12">
                  <c:v>11</c:v>
                </c:pt>
              </c:numCache>
            </c:numRef>
          </c:val>
          <c:extLst xmlns:c16r2="http://schemas.microsoft.com/office/drawing/2015/06/chart">
            <c:ext xmlns:c16="http://schemas.microsoft.com/office/drawing/2014/chart" uri="{C3380CC4-5D6E-409C-BE32-E72D297353CC}">
              <c16:uniqueId val="{00000003-45DE-4D14-8288-41DBEAD0F7E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32</c:v>
                </c:pt>
                <c:pt idx="3">
                  <c:v>33</c:v>
                </c:pt>
                <c:pt idx="6">
                  <c:v>33</c:v>
                </c:pt>
                <c:pt idx="9">
                  <c:v>30</c:v>
                </c:pt>
                <c:pt idx="12">
                  <c:v>26</c:v>
                </c:pt>
              </c:numCache>
            </c:numRef>
          </c:val>
          <c:extLst xmlns:c16r2="http://schemas.microsoft.com/office/drawing/2015/06/chart">
            <c:ext xmlns:c16="http://schemas.microsoft.com/office/drawing/2014/chart" uri="{C3380CC4-5D6E-409C-BE32-E72D297353CC}">
              <c16:uniqueId val="{00000004-45DE-4D14-8288-41DBEAD0F7E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45DE-4D14-8288-41DBEAD0F7E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45DE-4D14-8288-41DBEAD0F7E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183</c:v>
                </c:pt>
                <c:pt idx="3">
                  <c:v>183</c:v>
                </c:pt>
                <c:pt idx="6">
                  <c:v>175</c:v>
                </c:pt>
                <c:pt idx="9">
                  <c:v>180</c:v>
                </c:pt>
                <c:pt idx="12">
                  <c:v>196</c:v>
                </c:pt>
              </c:numCache>
            </c:numRef>
          </c:val>
          <c:extLst xmlns:c16r2="http://schemas.microsoft.com/office/drawing/2015/06/chart">
            <c:ext xmlns:c16="http://schemas.microsoft.com/office/drawing/2014/chart" uri="{C3380CC4-5D6E-409C-BE32-E72D297353CC}">
              <c16:uniqueId val="{00000007-45DE-4D14-8288-41DBEAD0F7E4}"/>
            </c:ext>
          </c:extLst>
        </c:ser>
        <c:dLbls>
          <c:showLegendKey val="0"/>
          <c:showVal val="0"/>
          <c:showCatName val="0"/>
          <c:showSerName val="0"/>
          <c:showPercent val="0"/>
          <c:showBubbleSize val="0"/>
        </c:dLbls>
        <c:gapWidth val="100"/>
        <c:overlap val="100"/>
        <c:axId val="205784176"/>
        <c:axId val="2057782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29</c:v>
                </c:pt>
                <c:pt idx="2">
                  <c:v>#N/A</c:v>
                </c:pt>
                <c:pt idx="3">
                  <c:v>#N/A</c:v>
                </c:pt>
                <c:pt idx="4">
                  <c:v>25</c:v>
                </c:pt>
                <c:pt idx="5">
                  <c:v>#N/A</c:v>
                </c:pt>
                <c:pt idx="6">
                  <c:v>#N/A</c:v>
                </c:pt>
                <c:pt idx="7">
                  <c:v>17</c:v>
                </c:pt>
                <c:pt idx="8">
                  <c:v>#N/A</c:v>
                </c:pt>
                <c:pt idx="9">
                  <c:v>#N/A</c:v>
                </c:pt>
                <c:pt idx="10">
                  <c:v>18</c:v>
                </c:pt>
                <c:pt idx="11">
                  <c:v>#N/A</c:v>
                </c:pt>
                <c:pt idx="12">
                  <c:v>#N/A</c:v>
                </c:pt>
                <c:pt idx="13">
                  <c:v>31</c:v>
                </c:pt>
                <c:pt idx="14">
                  <c:v>#N/A</c:v>
                </c:pt>
              </c:numCache>
            </c:numRef>
          </c:val>
          <c:smooth val="0"/>
          <c:extLst xmlns:c16r2="http://schemas.microsoft.com/office/drawing/2015/06/chart">
            <c:ext xmlns:c16="http://schemas.microsoft.com/office/drawing/2014/chart" uri="{C3380CC4-5D6E-409C-BE32-E72D297353CC}">
              <c16:uniqueId val="{00000008-45DE-4D14-8288-41DBEAD0F7E4}"/>
            </c:ext>
          </c:extLst>
        </c:ser>
        <c:dLbls>
          <c:showLegendKey val="0"/>
          <c:showVal val="0"/>
          <c:showCatName val="0"/>
          <c:showSerName val="0"/>
          <c:showPercent val="0"/>
          <c:showBubbleSize val="0"/>
        </c:dLbls>
        <c:marker val="1"/>
        <c:smooth val="0"/>
        <c:axId val="205784176"/>
        <c:axId val="205778296"/>
      </c:lineChart>
      <c:catAx>
        <c:axId val="205784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5778296"/>
        <c:crosses val="autoZero"/>
        <c:auto val="1"/>
        <c:lblAlgn val="ctr"/>
        <c:lblOffset val="100"/>
        <c:tickLblSkip val="1"/>
        <c:tickMarkSkip val="1"/>
        <c:noMultiLvlLbl val="0"/>
      </c:catAx>
      <c:valAx>
        <c:axId val="2057782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57841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1956</c:v>
                </c:pt>
                <c:pt idx="5">
                  <c:v>2082</c:v>
                </c:pt>
                <c:pt idx="8">
                  <c:v>2090</c:v>
                </c:pt>
                <c:pt idx="11">
                  <c:v>2114</c:v>
                </c:pt>
                <c:pt idx="14">
                  <c:v>2153</c:v>
                </c:pt>
              </c:numCache>
            </c:numRef>
          </c:val>
          <c:extLst xmlns:c16r2="http://schemas.microsoft.com/office/drawing/2015/06/chart">
            <c:ext xmlns:c16="http://schemas.microsoft.com/office/drawing/2014/chart" uri="{C3380CC4-5D6E-409C-BE32-E72D297353CC}">
              <c16:uniqueId val="{00000000-2337-4BFA-89AB-C92994661DF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35</c:v>
                </c:pt>
                <c:pt idx="5">
                  <c:v>36</c:v>
                </c:pt>
                <c:pt idx="8">
                  <c:v>31</c:v>
                </c:pt>
                <c:pt idx="11">
                  <c:v>27</c:v>
                </c:pt>
                <c:pt idx="14">
                  <c:v>26</c:v>
                </c:pt>
              </c:numCache>
            </c:numRef>
          </c:val>
          <c:extLst xmlns:c16r2="http://schemas.microsoft.com/office/drawing/2015/06/chart">
            <c:ext xmlns:c16="http://schemas.microsoft.com/office/drawing/2014/chart" uri="{C3380CC4-5D6E-409C-BE32-E72D297353CC}">
              <c16:uniqueId val="{00000001-2337-4BFA-89AB-C92994661DF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2221</c:v>
                </c:pt>
                <c:pt idx="5">
                  <c:v>2015</c:v>
                </c:pt>
                <c:pt idx="8">
                  <c:v>1783</c:v>
                </c:pt>
                <c:pt idx="11">
                  <c:v>1952</c:v>
                </c:pt>
                <c:pt idx="14">
                  <c:v>1919</c:v>
                </c:pt>
              </c:numCache>
            </c:numRef>
          </c:val>
          <c:extLst xmlns:c16r2="http://schemas.microsoft.com/office/drawing/2015/06/chart">
            <c:ext xmlns:c16="http://schemas.microsoft.com/office/drawing/2014/chart" uri="{C3380CC4-5D6E-409C-BE32-E72D297353CC}">
              <c16:uniqueId val="{00000002-2337-4BFA-89AB-C92994661DF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2337-4BFA-89AB-C92994661DF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2337-4BFA-89AB-C92994661DF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2337-4BFA-89AB-C92994661DF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832</c:v>
                </c:pt>
                <c:pt idx="3">
                  <c:v>781</c:v>
                </c:pt>
                <c:pt idx="6">
                  <c:v>362</c:v>
                </c:pt>
                <c:pt idx="9">
                  <c:v>763</c:v>
                </c:pt>
                <c:pt idx="12">
                  <c:v>760</c:v>
                </c:pt>
              </c:numCache>
            </c:numRef>
          </c:val>
          <c:extLst xmlns:c16r2="http://schemas.microsoft.com/office/drawing/2015/06/chart">
            <c:ext xmlns:c16="http://schemas.microsoft.com/office/drawing/2014/chart" uri="{C3380CC4-5D6E-409C-BE32-E72D297353CC}">
              <c16:uniqueId val="{00000006-2337-4BFA-89AB-C92994661DF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208</c:v>
                </c:pt>
                <c:pt idx="3">
                  <c:v>211</c:v>
                </c:pt>
                <c:pt idx="6">
                  <c:v>195</c:v>
                </c:pt>
                <c:pt idx="9">
                  <c:v>181</c:v>
                </c:pt>
                <c:pt idx="12">
                  <c:v>162</c:v>
                </c:pt>
              </c:numCache>
            </c:numRef>
          </c:val>
          <c:extLst xmlns:c16r2="http://schemas.microsoft.com/office/drawing/2015/06/chart">
            <c:ext xmlns:c16="http://schemas.microsoft.com/office/drawing/2014/chart" uri="{C3380CC4-5D6E-409C-BE32-E72D297353CC}">
              <c16:uniqueId val="{00000007-2337-4BFA-89AB-C92994661DF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336</c:v>
                </c:pt>
                <c:pt idx="3">
                  <c:v>331</c:v>
                </c:pt>
                <c:pt idx="6">
                  <c:v>360</c:v>
                </c:pt>
                <c:pt idx="9">
                  <c:v>330</c:v>
                </c:pt>
                <c:pt idx="12">
                  <c:v>298</c:v>
                </c:pt>
              </c:numCache>
            </c:numRef>
          </c:val>
          <c:extLst xmlns:c16r2="http://schemas.microsoft.com/office/drawing/2015/06/chart">
            <c:ext xmlns:c16="http://schemas.microsoft.com/office/drawing/2014/chart" uri="{C3380CC4-5D6E-409C-BE32-E72D297353CC}">
              <c16:uniqueId val="{00000008-2337-4BFA-89AB-C92994661DF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2337-4BFA-89AB-C92994661DF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1784</c:v>
                </c:pt>
                <c:pt idx="3">
                  <c:v>1840</c:v>
                </c:pt>
                <c:pt idx="6">
                  <c:v>1931</c:v>
                </c:pt>
                <c:pt idx="9">
                  <c:v>2024</c:v>
                </c:pt>
                <c:pt idx="12">
                  <c:v>2054</c:v>
                </c:pt>
              </c:numCache>
            </c:numRef>
          </c:val>
          <c:extLst xmlns:c16r2="http://schemas.microsoft.com/office/drawing/2015/06/chart">
            <c:ext xmlns:c16="http://schemas.microsoft.com/office/drawing/2014/chart" uri="{C3380CC4-5D6E-409C-BE32-E72D297353CC}">
              <c16:uniqueId val="{0000000A-2337-4BFA-89AB-C92994661DF1}"/>
            </c:ext>
          </c:extLst>
        </c:ser>
        <c:dLbls>
          <c:showLegendKey val="0"/>
          <c:showVal val="0"/>
          <c:showCatName val="0"/>
          <c:showSerName val="0"/>
          <c:showPercent val="0"/>
          <c:showBubbleSize val="0"/>
        </c:dLbls>
        <c:gapWidth val="100"/>
        <c:overlap val="100"/>
        <c:axId val="202309216"/>
        <c:axId val="2057806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2337-4BFA-89AB-C92994661DF1}"/>
            </c:ext>
          </c:extLst>
        </c:ser>
        <c:dLbls>
          <c:showLegendKey val="0"/>
          <c:showVal val="0"/>
          <c:showCatName val="0"/>
          <c:showSerName val="0"/>
          <c:showPercent val="0"/>
          <c:showBubbleSize val="0"/>
        </c:dLbls>
        <c:marker val="1"/>
        <c:smooth val="0"/>
        <c:axId val="202309216"/>
        <c:axId val="205780648"/>
      </c:lineChart>
      <c:catAx>
        <c:axId val="202309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05780648"/>
        <c:crosses val="autoZero"/>
        <c:auto val="1"/>
        <c:lblAlgn val="ctr"/>
        <c:lblOffset val="100"/>
        <c:tickLblSkip val="1"/>
        <c:tickMarkSkip val="1"/>
        <c:noMultiLvlLbl val="0"/>
      </c:catAx>
      <c:valAx>
        <c:axId val="2057806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23092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613</c:v>
                </c:pt>
                <c:pt idx="1">
                  <c:v>613</c:v>
                </c:pt>
                <c:pt idx="2">
                  <c:v>613</c:v>
                </c:pt>
              </c:numCache>
            </c:numRef>
          </c:val>
          <c:extLst xmlns:c16r2="http://schemas.microsoft.com/office/drawing/2015/06/chart">
            <c:ext xmlns:c16="http://schemas.microsoft.com/office/drawing/2014/chart" uri="{C3380CC4-5D6E-409C-BE32-E72D297353CC}">
              <c16:uniqueId val="{00000000-E7DC-4145-8834-CA66131ECC8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235</c:v>
                </c:pt>
                <c:pt idx="1">
                  <c:v>235</c:v>
                </c:pt>
                <c:pt idx="2">
                  <c:v>235</c:v>
                </c:pt>
              </c:numCache>
            </c:numRef>
          </c:val>
          <c:extLst xmlns:c16r2="http://schemas.microsoft.com/office/drawing/2015/06/chart">
            <c:ext xmlns:c16="http://schemas.microsoft.com/office/drawing/2014/chart" uri="{C3380CC4-5D6E-409C-BE32-E72D297353CC}">
              <c16:uniqueId val="{00000001-E7DC-4145-8834-CA66131ECC8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790</c:v>
                </c:pt>
                <c:pt idx="1">
                  <c:v>1014</c:v>
                </c:pt>
                <c:pt idx="2">
                  <c:v>979</c:v>
                </c:pt>
              </c:numCache>
            </c:numRef>
          </c:val>
          <c:extLst xmlns:c16r2="http://schemas.microsoft.com/office/drawing/2015/06/chart">
            <c:ext xmlns:c16="http://schemas.microsoft.com/office/drawing/2014/chart" uri="{C3380CC4-5D6E-409C-BE32-E72D297353CC}">
              <c16:uniqueId val="{00000002-E7DC-4145-8834-CA66131ECC8C}"/>
            </c:ext>
          </c:extLst>
        </c:ser>
        <c:dLbls>
          <c:showLegendKey val="0"/>
          <c:showVal val="0"/>
          <c:showCatName val="0"/>
          <c:showSerName val="0"/>
          <c:showPercent val="0"/>
          <c:showBubbleSize val="0"/>
        </c:dLbls>
        <c:gapWidth val="120"/>
        <c:overlap val="100"/>
        <c:axId val="318447688"/>
        <c:axId val="318450824"/>
      </c:barChart>
      <c:catAx>
        <c:axId val="3184476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8450824"/>
        <c:crosses val="autoZero"/>
        <c:auto val="1"/>
        <c:lblAlgn val="ctr"/>
        <c:lblOffset val="100"/>
        <c:tickLblSkip val="1"/>
        <c:tickMarkSkip val="1"/>
        <c:noMultiLvlLbl val="0"/>
      </c:catAx>
      <c:valAx>
        <c:axId val="31845082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84476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E125-4663-AB5A-3EE6537172EE}"/>
                </c:ext>
                <c:ext xmlns:c15="http://schemas.microsoft.com/office/drawing/2012/chart" uri="{CE6537A1-D6FC-4f65-9D91-7224C49458BB}">
                  <c15:dlblFieldTable>
                    <c15:dlblFTEntry>
                      <c15:txfldGUID>{D06B0E09-AD63-47F3-8067-571005F8400B}</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E125-4663-AB5A-3EE6537172EE}"/>
                </c:ext>
                <c:ext xmlns:c15="http://schemas.microsoft.com/office/drawing/2012/chart" uri="{CE6537A1-D6FC-4f65-9D91-7224C49458BB}">
                  <c15:dlblFieldTable>
                    <c15:dlblFTEntry>
                      <c15:txfldGUID>{51D4ED4B-70DB-4E6B-B686-6892E4C887B4}</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E125-4663-AB5A-3EE6537172EE}"/>
                </c:ext>
                <c:ext xmlns:c15="http://schemas.microsoft.com/office/drawing/2012/chart" uri="{CE6537A1-D6FC-4f65-9D91-7224C49458BB}">
                  <c15:dlblFieldTable>
                    <c15:dlblFTEntry>
                      <c15:txfldGUID>{C3302F04-DE7C-4399-B3F7-273A3F222C28}</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E125-4663-AB5A-3EE6537172EE}"/>
                </c:ext>
                <c:ext xmlns:c15="http://schemas.microsoft.com/office/drawing/2012/chart" uri="{CE6537A1-D6FC-4f65-9D91-7224C49458BB}">
                  <c15:dlblFieldTable>
                    <c15:dlblFTEntry>
                      <c15:txfldGUID>{52DDBE09-134B-4B30-91C6-221C59774B37}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E125-4663-AB5A-3EE6537172EE}"/>
                </c:ext>
                <c:ext xmlns:c15="http://schemas.microsoft.com/office/drawing/2012/chart" uri="{CE6537A1-D6FC-4f65-9D91-7224C49458BB}">
                  <c15:dlblFieldTable>
                    <c15:dlblFTEntry>
                      <c15:txfldGUID>{BA0DB7A5-77E6-4BA9-8252-3666A8DC1A09}</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E125-4663-AB5A-3EE6537172EE}"/>
                </c:ext>
                <c:ext xmlns:c15="http://schemas.microsoft.com/office/drawing/2012/chart" uri="{CE6537A1-D6FC-4f65-9D91-7224C49458BB}">
                  <c15:dlblFieldTable>
                    <c15:dlblFTEntry>
                      <c15:txfldGUID>{9F237453-2BAE-40E7-B3BD-84BC9DF6C248}</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E125-4663-AB5A-3EE6537172EE}"/>
                </c:ext>
                <c:ext xmlns:c15="http://schemas.microsoft.com/office/drawing/2012/chart" uri="{CE6537A1-D6FC-4f65-9D91-7224C49458BB}">
                  <c15:dlblFieldTable>
                    <c15:dlblFTEntry>
                      <c15:txfldGUID>{32EA9E91-492D-487D-83AF-97C27E502DCF}</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E125-4663-AB5A-3EE6537172EE}"/>
                </c:ext>
                <c:ext xmlns:c15="http://schemas.microsoft.com/office/drawing/2012/chart" uri="{CE6537A1-D6FC-4f65-9D91-7224C49458BB}">
                  <c15:dlblFieldTable>
                    <c15:dlblFTEntry>
                      <c15:txfldGUID>{C0F32B3B-2E2D-4D74-8240-9630ED967804}</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E125-4663-AB5A-3EE6537172EE}"/>
                </c:ext>
                <c:ext xmlns:c15="http://schemas.microsoft.com/office/drawing/2012/chart" uri="{CE6537A1-D6FC-4f65-9D91-7224C49458BB}">
                  <c15:dlblFieldTable>
                    <c15:dlblFTEntry>
                      <c15:txfldGUID>{1FAF0D26-CCC2-4905-AE28-546C553DF623}</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45.3</c:v>
                </c:pt>
                <c:pt idx="32">
                  <c:v>46.9</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E125-4663-AB5A-3EE6537172E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E125-4663-AB5A-3EE6537172EE}"/>
                </c:ext>
                <c:ext xmlns:c15="http://schemas.microsoft.com/office/drawing/2012/chart" uri="{CE6537A1-D6FC-4f65-9D91-7224C49458BB}">
                  <c15:dlblFieldTable>
                    <c15:dlblFTEntry>
                      <c15:txfldGUID>{882BD412-ED8A-4CCB-A420-AD15995D122A}</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E125-4663-AB5A-3EE6537172EE}"/>
                </c:ext>
                <c:ext xmlns:c15="http://schemas.microsoft.com/office/drawing/2012/chart" uri="{CE6537A1-D6FC-4f65-9D91-7224C49458BB}">
                  <c15:dlblFieldTable>
                    <c15:dlblFTEntry>
                      <c15:txfldGUID>{DA662ACC-535B-4A8E-B8BB-878243DEC7B8}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E125-4663-AB5A-3EE6537172EE}"/>
                </c:ext>
                <c:ext xmlns:c15="http://schemas.microsoft.com/office/drawing/2012/chart" uri="{CE6537A1-D6FC-4f65-9D91-7224C49458BB}">
                  <c15:dlblFieldTable>
                    <c15:dlblFTEntry>
                      <c15:txfldGUID>{48609A5B-77C7-4300-8C7D-E80C804D9D37}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E125-4663-AB5A-3EE6537172EE}"/>
                </c:ext>
                <c:ext xmlns:c15="http://schemas.microsoft.com/office/drawing/2012/chart" uri="{CE6537A1-D6FC-4f65-9D91-7224C49458BB}">
                  <c15:dlblFieldTable>
                    <c15:dlblFTEntry>
                      <c15:txfldGUID>{5E4A85C3-A06B-4AE8-8214-D0D02FE23940}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E125-4663-AB5A-3EE6537172EE}"/>
                </c:ext>
                <c:ext xmlns:c15="http://schemas.microsoft.com/office/drawing/2012/chart" uri="{CE6537A1-D6FC-4f65-9D91-7224C49458BB}">
                  <c15:dlblFieldTable>
                    <c15:dlblFTEntry>
                      <c15:txfldGUID>{EDD64275-2D1B-4043-8AAB-71DFA549FB4E}</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E125-4663-AB5A-3EE6537172EE}"/>
                </c:ext>
                <c:ext xmlns:c15="http://schemas.microsoft.com/office/drawing/2012/chart" uri="{CE6537A1-D6FC-4f65-9D91-7224C49458BB}">
                  <c15:dlblFieldTable>
                    <c15:dlblFTEntry>
                      <c15:txfldGUID>{C13B9625-2BD8-4D92-99D5-7E62FE48E820}</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E125-4663-AB5A-3EE6537172EE}"/>
                </c:ext>
                <c:ext xmlns:c15="http://schemas.microsoft.com/office/drawing/2012/chart" uri="{CE6537A1-D6FC-4f65-9D91-7224C49458BB}">
                  <c15:dlblFieldTable>
                    <c15:dlblFTEntry>
                      <c15:txfldGUID>{ECBB4A87-5D64-4163-A59B-5838346DCAA5}</c15:txfldGUID>
                      <c15:f>公会計指標分析・財政指標組合せ分析表!$CF$50</c15:f>
                      <c15:dlblFieldTableCache>
                        <c:ptCount val="1"/>
                        <c:pt idx="0">
                          <c:v>H27</c:v>
                        </c:pt>
                      </c15:dlblFieldTableCache>
                    </c15:dlblFTEntry>
                  </c15:dlblFieldTable>
                  <c15:showDataLabelsRange val="0"/>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E125-4663-AB5A-3EE6537172EE}"/>
                </c:ext>
                <c:ext xmlns:c15="http://schemas.microsoft.com/office/drawing/2012/chart" uri="{CE6537A1-D6FC-4f65-9D91-7224C49458BB}">
                  <c15:layout/>
                  <c15:dlblFieldTable>
                    <c15:dlblFTEntry>
                      <c15:txfldGUID>{6AB98229-E3A2-4C60-8CBB-D87FCDF49EA5}</c15:txfldGUID>
                      <c15:f>公会計指標分析・財政指標組合せ分析表!$CN$50</c15:f>
                      <c15:dlblFieldTableCache>
                        <c:ptCount val="1"/>
                        <c:pt idx="0">
                          <c:v>H28</c:v>
                        </c:pt>
                      </c15:dlblFieldTableCache>
                    </c15:dlblFTEntry>
                  </c15:dlblFieldTable>
                  <c15:showDataLabelsRange val="0"/>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E125-4663-AB5A-3EE6537172EE}"/>
                </c:ext>
                <c:ext xmlns:c15="http://schemas.microsoft.com/office/drawing/2012/chart" uri="{CE6537A1-D6FC-4f65-9D91-7224C49458BB}">
                  <c15:layout/>
                  <c15:dlblFieldTable>
                    <c15:dlblFTEntry>
                      <c15:txfldGUID>{2A9CDE6E-B803-4702-98D5-6A5FFB2972C9}</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57.9</c:v>
                </c:pt>
                <c:pt idx="32">
                  <c:v>58.3</c:v>
                </c:pt>
              </c:numCache>
            </c:numRef>
          </c:xVal>
          <c:yVal>
            <c:numRef>
              <c:f>公会計指標分析・財政指標組合せ分析表!$BP$55:$DC$55</c:f>
              <c:numCache>
                <c:formatCode>#,##0.0;"▲ "#,##0.0</c:formatCode>
                <c:ptCount val="40"/>
                <c:pt idx="24">
                  <c:v>0</c:v>
                </c:pt>
                <c:pt idx="32">
                  <c:v>0</c:v>
                </c:pt>
              </c:numCache>
            </c:numRef>
          </c:yVal>
          <c:smooth val="0"/>
          <c:extLst xmlns:c16r2="http://schemas.microsoft.com/office/drawing/2015/06/chart">
            <c:ext xmlns:c16="http://schemas.microsoft.com/office/drawing/2014/chart" uri="{C3380CC4-5D6E-409C-BE32-E72D297353CC}">
              <c16:uniqueId val="{00000013-E125-4663-AB5A-3EE6537172EE}"/>
            </c:ext>
          </c:extLst>
        </c:ser>
        <c:dLbls>
          <c:showLegendKey val="0"/>
          <c:showVal val="1"/>
          <c:showCatName val="0"/>
          <c:showSerName val="0"/>
          <c:showPercent val="0"/>
          <c:showBubbleSize val="0"/>
        </c:dLbls>
        <c:axId val="318451216"/>
        <c:axId val="318450040"/>
      </c:scatterChart>
      <c:valAx>
        <c:axId val="318451216"/>
        <c:scaling>
          <c:orientation val="minMax"/>
          <c:max val="58.4"/>
          <c:min val="57.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18450040"/>
        <c:crosses val="autoZero"/>
        <c:crossBetween val="midCat"/>
      </c:valAx>
      <c:valAx>
        <c:axId val="3184500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1845121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46A7-4E08-A711-759EEECF80BE}"/>
                </c:ext>
                <c:ext xmlns:c15="http://schemas.microsoft.com/office/drawing/2012/chart" uri="{CE6537A1-D6FC-4f65-9D91-7224C49458BB}">
                  <c15:dlblFieldTable>
                    <c15:dlblFTEntry>
                      <c15:txfldGUID>{B84AE3F3-31A3-4A48-A1CE-E8562A77B393}</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46A7-4E08-A711-759EEECF80BE}"/>
                </c:ext>
                <c:ext xmlns:c15="http://schemas.microsoft.com/office/drawing/2012/chart" uri="{CE6537A1-D6FC-4f65-9D91-7224C49458BB}">
                  <c15:dlblFieldTable>
                    <c15:dlblFTEntry>
                      <c15:txfldGUID>{3F290CF2-2F51-4547-822A-3D0871CDEFB1}</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46A7-4E08-A711-759EEECF80BE}"/>
                </c:ext>
                <c:ext xmlns:c15="http://schemas.microsoft.com/office/drawing/2012/chart" uri="{CE6537A1-D6FC-4f65-9D91-7224C49458BB}">
                  <c15:dlblFieldTable>
                    <c15:dlblFTEntry>
                      <c15:txfldGUID>{5844FF0D-48BE-4DF2-A549-D9EF71250616}</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46A7-4E08-A711-759EEECF80BE}"/>
                </c:ext>
                <c:ext xmlns:c15="http://schemas.microsoft.com/office/drawing/2012/chart" uri="{CE6537A1-D6FC-4f65-9D91-7224C49458BB}">
                  <c15:dlblFieldTable>
                    <c15:dlblFTEntry>
                      <c15:txfldGUID>{7CF33A6B-22C8-4C7B-951D-EEC82AD3B06D}</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46A7-4E08-A711-759EEECF80BE}"/>
                </c:ext>
                <c:ext xmlns:c15="http://schemas.microsoft.com/office/drawing/2012/chart" uri="{CE6537A1-D6FC-4f65-9D91-7224C49458BB}">
                  <c15:dlblFieldTable>
                    <c15:dlblFTEntry>
                      <c15:txfldGUID>{437C16D8-CDF3-4718-98F6-D2EEE5C4C61F}</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46A7-4E08-A711-759EEECF80BE}"/>
                </c:ext>
                <c:ext xmlns:c15="http://schemas.microsoft.com/office/drawing/2012/chart" uri="{CE6537A1-D6FC-4f65-9D91-7224C49458BB}">
                  <c15:dlblFieldTable>
                    <c15:dlblFTEntry>
                      <c15:txfldGUID>{1A1812CD-435B-405E-ABED-F1B714A4134E}</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46A7-4E08-A711-759EEECF80BE}"/>
                </c:ext>
                <c:ext xmlns:c15="http://schemas.microsoft.com/office/drawing/2012/chart" uri="{CE6537A1-D6FC-4f65-9D91-7224C49458BB}">
                  <c15:dlblFieldTable>
                    <c15:dlblFTEntry>
                      <c15:txfldGUID>{4B7BB54C-9DCF-4119-A362-89AE17C93FC6}</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46A7-4E08-A711-759EEECF80BE}"/>
                </c:ext>
                <c:ext xmlns:c15="http://schemas.microsoft.com/office/drawing/2012/chart" uri="{CE6537A1-D6FC-4f65-9D91-7224C49458BB}">
                  <c15:dlblFieldTable>
                    <c15:dlblFTEntry>
                      <c15:txfldGUID>{89610C57-D655-41C0-A90E-F046B5A2276D}</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46A7-4E08-A711-759EEECF80BE}"/>
                </c:ext>
                <c:ext xmlns:c15="http://schemas.microsoft.com/office/drawing/2012/chart" uri="{CE6537A1-D6FC-4f65-9D91-7224C49458BB}">
                  <c15:dlblFieldTable>
                    <c15:dlblFTEntry>
                      <c15:txfldGUID>{0079E5BA-4750-494A-9A4D-8717DACEBAE8}</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3.3</c:v>
                </c:pt>
                <c:pt idx="8">
                  <c:v>2.2000000000000002</c:v>
                </c:pt>
                <c:pt idx="16">
                  <c:v>1.6</c:v>
                </c:pt>
                <c:pt idx="24">
                  <c:v>1.4</c:v>
                </c:pt>
                <c:pt idx="32">
                  <c:v>1.6</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46A7-4E08-A711-759EEECF80B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46A7-4E08-A711-759EEECF80BE}"/>
                </c:ext>
                <c:ext xmlns:c15="http://schemas.microsoft.com/office/drawing/2012/chart" uri="{CE6537A1-D6FC-4f65-9D91-7224C49458BB}">
                  <c15:layout/>
                  <c15:dlblFieldTable>
                    <c15:dlblFTEntry>
                      <c15:txfldGUID>{2B9207E6-5435-4AC4-893B-E7D2F6985C6E}</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46A7-4E08-A711-759EEECF80BE}"/>
                </c:ext>
                <c:ext xmlns:c15="http://schemas.microsoft.com/office/drawing/2012/chart" uri="{CE6537A1-D6FC-4f65-9D91-7224C49458BB}">
                  <c15:dlblFieldTable>
                    <c15:dlblFTEntry>
                      <c15:txfldGUID>{1CE2BA03-3DF7-49E9-BFD2-43B159F087EB}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46A7-4E08-A711-759EEECF80BE}"/>
                </c:ext>
                <c:ext xmlns:c15="http://schemas.microsoft.com/office/drawing/2012/chart" uri="{CE6537A1-D6FC-4f65-9D91-7224C49458BB}">
                  <c15:dlblFieldTable>
                    <c15:dlblFTEntry>
                      <c15:txfldGUID>{A165D39E-DC27-4D26-8A5A-1F944A5A0269}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46A7-4E08-A711-759EEECF80BE}"/>
                </c:ext>
                <c:ext xmlns:c15="http://schemas.microsoft.com/office/drawing/2012/chart" uri="{CE6537A1-D6FC-4f65-9D91-7224C49458BB}">
                  <c15:dlblFieldTable>
                    <c15:dlblFTEntry>
                      <c15:txfldGUID>{04F46CEA-8377-48B4-9444-567234BC3E81}</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46A7-4E08-A711-759EEECF80BE}"/>
                </c:ext>
                <c:ext xmlns:c15="http://schemas.microsoft.com/office/drawing/2012/chart" uri="{CE6537A1-D6FC-4f65-9D91-7224C49458BB}">
                  <c15:dlblFieldTable>
                    <c15:dlblFTEntry>
                      <c15:txfldGUID>{56770FD1-9926-4C2E-A72D-ADC89A2D3C00}</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46A7-4E08-A711-759EEECF80BE}"/>
                </c:ext>
                <c:ext xmlns:c15="http://schemas.microsoft.com/office/drawing/2012/chart" uri="{CE6537A1-D6FC-4f65-9D91-7224C49458BB}">
                  <c15:layout/>
                  <c15:dlblFieldTable>
                    <c15:dlblFTEntry>
                      <c15:txfldGUID>{4438BD45-1DA1-45DC-8434-4099634414E8}</c15:txfldGUID>
                      <c15:f>公会計指標分析・財政指標組合せ分析表!$BX$72</c15:f>
                      <c15:dlblFieldTableCache>
                        <c:ptCount val="1"/>
                        <c:pt idx="0">
                          <c:v>H26</c:v>
                        </c:pt>
                      </c15:dlblFieldTableCache>
                    </c15:dlblFTEntry>
                  </c15:dlblFieldTable>
                  <c15:showDataLabelsRange val="0"/>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46A7-4E08-A711-759EEECF80BE}"/>
                </c:ext>
                <c:ext xmlns:c15="http://schemas.microsoft.com/office/drawing/2012/chart" uri="{CE6537A1-D6FC-4f65-9D91-7224C49458BB}">
                  <c15:layout/>
                  <c15:dlblFieldTable>
                    <c15:dlblFTEntry>
                      <c15:txfldGUID>{0BF37910-9517-4407-AA05-C3EF9D4E78B8}</c15:txfldGUID>
                      <c15:f>公会計指標分析・財政指標組合せ分析表!$CF$72</c15:f>
                      <c15:dlblFieldTableCache>
                        <c:ptCount val="1"/>
                        <c:pt idx="0">
                          <c:v>H27</c:v>
                        </c:pt>
                      </c15:dlblFieldTableCache>
                    </c15:dlblFTEntry>
                  </c15:dlblFieldTable>
                  <c15:showDataLabelsRange val="0"/>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46A7-4E08-A711-759EEECF80BE}"/>
                </c:ext>
                <c:ext xmlns:c15="http://schemas.microsoft.com/office/drawing/2012/chart" uri="{CE6537A1-D6FC-4f65-9D91-7224C49458BB}">
                  <c15:layout/>
                  <c15:dlblFieldTable>
                    <c15:dlblFTEntry>
                      <c15:txfldGUID>{DA2B4A03-6810-46EC-8DAD-5412FD48BB6A}</c15:txfldGUID>
                      <c15:f>公会計指標分析・財政指標組合せ分析表!$CN$72</c15:f>
                      <c15:dlblFieldTableCache>
                        <c:ptCount val="1"/>
                        <c:pt idx="0">
                          <c:v>H28</c:v>
                        </c:pt>
                      </c15:dlblFieldTableCache>
                    </c15:dlblFTEntry>
                  </c15:dlblFieldTable>
                  <c15:showDataLabelsRange val="0"/>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46A7-4E08-A711-759EEECF80BE}"/>
                </c:ext>
                <c:ext xmlns:c15="http://schemas.microsoft.com/office/drawing/2012/chart" uri="{CE6537A1-D6FC-4f65-9D91-7224C49458BB}">
                  <c15:layout/>
                  <c15:dlblFieldTable>
                    <c15:dlblFTEntry>
                      <c15:txfldGUID>{72F2B0E8-1506-44FC-A27B-67B797C3FB25}</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c:v>
                </c:pt>
                <c:pt idx="8">
                  <c:v>7.7</c:v>
                </c:pt>
                <c:pt idx="16">
                  <c:v>6.4</c:v>
                </c:pt>
                <c:pt idx="24">
                  <c:v>6.9</c:v>
                </c:pt>
                <c:pt idx="32">
                  <c:v>7.1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46A7-4E08-A711-759EEECF80BE}"/>
            </c:ext>
          </c:extLst>
        </c:ser>
        <c:dLbls>
          <c:showLegendKey val="0"/>
          <c:showVal val="1"/>
          <c:showCatName val="0"/>
          <c:showSerName val="0"/>
          <c:showPercent val="0"/>
          <c:showBubbleSize val="0"/>
        </c:dLbls>
        <c:axId val="318452000"/>
        <c:axId val="318455136"/>
      </c:scatterChart>
      <c:valAx>
        <c:axId val="318452000"/>
        <c:scaling>
          <c:orientation val="minMax"/>
          <c:max val="8.7999999999999989"/>
          <c:min val="6.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18455136"/>
        <c:crosses val="autoZero"/>
        <c:crossBetween val="midCat"/>
      </c:valAx>
      <c:valAx>
        <c:axId val="318455136"/>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1845200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山梨県早川町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年度の元利償還金は、平成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の過疎対策事業債（学校給食センター改築工事等）の償還が始まり、前年度より増加した、公営企業債の元利償還金に対する繰入金は、簡水事業債等の償還が完了したことにより減少した、今後も大規模事業が予定され財源確保が厳しい中、起債の新規発行については、抑制を図り、過疎対策事業債等の有利な起債発行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山梨県早川町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将来負担額よりも充当可能額が上回ているため、財政状況は健全である、一般会計等に係る地方債の現在高は増加傾向にあり、平成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は南アルプスプラザ及び観光案内所新築事業、林道開設事業等の大規模事業が実施され、起債残高が増加した、今後も大規模事業が予定されており、充当可能財源確保を図り、投資的経費を抑制し、地方債の発行には十分な精査を行い、後世への負担軽減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山梨県早川町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基金全ての残高は、平成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百万円となった、公有施設整備基金は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百万円減少、少子化対策基金は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百万円減少、森林環境保全基金は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百万円増加、ふるさと応援基金は、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百万円増加した、財政調整基金等については、利子の積立を行ったがほぼ前年度と同額となった。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保有基金は、財政調整基金、減債基金の他その他特定目的基金として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件の基金を条例の定めるところにより設けている、基金の運用に関し、決算状況を勘案して余剰金が生じた場合に財政調整基金、公有施設整備基金に積立を行っている、公共施設の老朽化対策等に多額の経費が必要となるため、その財源として運用管理している、今後は、長期的な視点の元、計画的に事業を進め、基金に頼らない財政運営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有施設整備基金は、公共施設整備のため、西之宮造成用地購入の財源として活用をした。森林環境保全基金は、景観保全事業のため、県道沿いの荒廃した森林整備の財源として活用した。少子化対策基金は、子育て支援事業のため、小中学校給食費の補助、小中学校教材費等（教育に必要な教材費、校外学習経費）等の財源として活用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その他特定目的基金は、平成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年度末残高より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979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百万円となった。公有施設整備基金は、西之宮造成用地購入のため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百万円減少した。森林環境保全基金は、寄付金が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百万円あり、景観保全事業に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少子化対策基金は、子育て支援事業の財源としたため、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百万円減少した。ふるさと応援基金は、ふるさと納税による積立を行ったため、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百万円増加した。その他特定目的基金は、運用利子を積立、取り崩しは行わなかったため、前年度末残高とほぼ同額で推移している。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目的基金は、設立の目的に沿って管理運用を図っている。公有施設整備基金は、公共施設の老朽化に伴う改修が必要であるための財源としている、今後は、投資的な経費の財源として適正な運用に努める。森林環境保全基金、ふるさと応援基金は、ふるさと納税等の拡充を図り、住民生活や観光事業の活性化のための事業の財源とするため、適正な管理運用に努める。少子化対策基金は、安心して子育てが出来る町づくりの事業の財源とするため、適正な管理運用に努める。その他、地域福祉基金等は、現在の低利率では運用益も望めない等のことから、今後は住民などの理解を得ながら、廃止や他の基金への振り替え等、適正な管理運用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財政調整基金は、運用利子を積立、取り崩しは行わなかったため、前年度末残高とほぼ同額で推移している。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源調整や財政需要への対応に必要な財源とすることを目的としており、本町の財政需要を的確に捉え、他の基金とのバランスを考慮して積立等の運用管理を行っている、今後は、積立や取崩の基準と目標金額を設定する等、適切な運用に取り組み、過度な積立等がないよう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減債基金は、運用利子を積立、取り崩しは行わなかったため、前年度末残高とほぼ同額で推移している。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債費の償還及び適正な管理に必要な財源を確保するための基金としている、公債費は年々増加傾向にあり、今後も公共施設長寿命化対策等により投資的経費の増加により、公債費が高い水準となることも想定されている、今後は事業費の推計を把握し、積立基準を設けるなどして、適正な管理運用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山梨県早川町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1,091
1,090
369.96
2,737,455
2,442,022
234,917
1,481,140
2,054,134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8" name="テキスト ボックス 37"/>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9" name="テキスト ボックス 38"/>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0" name="テキスト ボックス 39"/>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1" name="テキスト ボックス 40"/>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[ 46.9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有形固定資産減価償却率は類似団体と比べて低い水準にあるが、公共施設について、現在個別施設計画を策定しており、策定後は当該計画に基づいた施設の維持管理を適切に進めていく。</a:t>
          </a:r>
        </a:p>
      </xdr:txBody>
    </xdr:sp>
    <xdr:clientData/>
  </xdr:twoCellAnchor>
  <xdr:oneCellAnchor>
    <xdr:from>
      <xdr:col>4</xdr:col>
      <xdr:colOff>174625</xdr:colOff>
      <xdr:row>23</xdr:row>
      <xdr:rowOff>47625</xdr:rowOff>
    </xdr:from>
    <xdr:ext cx="349839" cy="225703"/>
    <xdr:sp macro="" textlink="">
      <xdr:nvSpPr>
        <xdr:cNvPr id="55" name="テキスト ボックス 54"/>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8" name="直線コネクタ 57"/>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9" name="テキスト ボックス 58"/>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0" name="直線コネクタ 59"/>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1" name="テキスト ボックス 60"/>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2" name="直線コネクタ 61"/>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3" name="テキスト ボックス 62"/>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4" name="直線コネクタ 63"/>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5" name="テキスト ボックス 64"/>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6" name="直線コネクタ 65"/>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7" name="テキスト ボックス 66"/>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157903</xdr:rowOff>
    </xdr:from>
    <xdr:to>
      <xdr:col>23</xdr:col>
      <xdr:colOff>85090</xdr:colOff>
      <xdr:row>34</xdr:row>
      <xdr:rowOff>36195</xdr:rowOff>
    </xdr:to>
    <xdr:cxnSp macro="">
      <xdr:nvCxnSpPr>
        <xdr:cNvPr id="71" name="直線コネクタ 70"/>
        <xdr:cNvCxnSpPr/>
      </xdr:nvCxnSpPr>
      <xdr:spPr>
        <a:xfrm flipV="1">
          <a:off x="4760595" y="5215678"/>
          <a:ext cx="1270" cy="1421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40022</xdr:rowOff>
    </xdr:from>
    <xdr:ext cx="405111" cy="259045"/>
    <xdr:sp macro="" textlink="">
      <xdr:nvSpPr>
        <xdr:cNvPr id="72" name="有形固定資産減価償却率最小値テキスト"/>
        <xdr:cNvSpPr txBox="1"/>
      </xdr:nvSpPr>
      <xdr:spPr>
        <a:xfrm>
          <a:off x="4813300"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36195</xdr:rowOff>
    </xdr:from>
    <xdr:to>
      <xdr:col>23</xdr:col>
      <xdr:colOff>174625</xdr:colOff>
      <xdr:row>34</xdr:row>
      <xdr:rowOff>36195</xdr:rowOff>
    </xdr:to>
    <xdr:cxnSp macro="">
      <xdr:nvCxnSpPr>
        <xdr:cNvPr id="73" name="直線コネクタ 72"/>
        <xdr:cNvCxnSpPr/>
      </xdr:nvCxnSpPr>
      <xdr:spPr>
        <a:xfrm>
          <a:off x="4673600" y="663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104580</xdr:rowOff>
    </xdr:from>
    <xdr:ext cx="405111" cy="259045"/>
    <xdr:sp macro="" textlink="">
      <xdr:nvSpPr>
        <xdr:cNvPr id="74" name="有形固定資産減価償却率最大値テキスト"/>
        <xdr:cNvSpPr txBox="1"/>
      </xdr:nvSpPr>
      <xdr:spPr>
        <a:xfrm>
          <a:off x="4813300" y="4990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157903</xdr:rowOff>
    </xdr:from>
    <xdr:to>
      <xdr:col>23</xdr:col>
      <xdr:colOff>174625</xdr:colOff>
      <xdr:row>25</xdr:row>
      <xdr:rowOff>157903</xdr:rowOff>
    </xdr:to>
    <xdr:cxnSp macro="">
      <xdr:nvCxnSpPr>
        <xdr:cNvPr id="75" name="直線コネクタ 74"/>
        <xdr:cNvCxnSpPr/>
      </xdr:nvCxnSpPr>
      <xdr:spPr>
        <a:xfrm>
          <a:off x="4673600" y="5215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150724</xdr:rowOff>
    </xdr:from>
    <xdr:ext cx="405111" cy="259045"/>
    <xdr:sp macro="" textlink="">
      <xdr:nvSpPr>
        <xdr:cNvPr id="76" name="有形固定資産減価償却率平均値テキスト"/>
        <xdr:cNvSpPr txBox="1"/>
      </xdr:nvSpPr>
      <xdr:spPr>
        <a:xfrm>
          <a:off x="4813300" y="58942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127847</xdr:rowOff>
    </xdr:from>
    <xdr:to>
      <xdr:col>23</xdr:col>
      <xdr:colOff>136525</xdr:colOff>
      <xdr:row>31</xdr:row>
      <xdr:rowOff>57997</xdr:rowOff>
    </xdr:to>
    <xdr:sp macro="" textlink="">
      <xdr:nvSpPr>
        <xdr:cNvPr id="77" name="フローチャート: 判断 76"/>
        <xdr:cNvSpPr/>
      </xdr:nvSpPr>
      <xdr:spPr>
        <a:xfrm>
          <a:off x="4711700" y="6042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142240</xdr:rowOff>
    </xdr:from>
    <xdr:to>
      <xdr:col>19</xdr:col>
      <xdr:colOff>187325</xdr:colOff>
      <xdr:row>31</xdr:row>
      <xdr:rowOff>72390</xdr:rowOff>
    </xdr:to>
    <xdr:sp macro="" textlink="">
      <xdr:nvSpPr>
        <xdr:cNvPr id="78" name="フローチャート: 判断 77"/>
        <xdr:cNvSpPr/>
      </xdr:nvSpPr>
      <xdr:spPr>
        <a:xfrm>
          <a:off x="4000500" y="605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171027</xdr:rowOff>
    </xdr:from>
    <xdr:to>
      <xdr:col>15</xdr:col>
      <xdr:colOff>187325</xdr:colOff>
      <xdr:row>31</xdr:row>
      <xdr:rowOff>101177</xdr:rowOff>
    </xdr:to>
    <xdr:sp macro="" textlink="">
      <xdr:nvSpPr>
        <xdr:cNvPr id="79" name="フローチャート: 判断 78"/>
        <xdr:cNvSpPr/>
      </xdr:nvSpPr>
      <xdr:spPr>
        <a:xfrm>
          <a:off x="3238500" y="6086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23707</xdr:rowOff>
    </xdr:from>
    <xdr:to>
      <xdr:col>23</xdr:col>
      <xdr:colOff>136525</xdr:colOff>
      <xdr:row>33</xdr:row>
      <xdr:rowOff>125307</xdr:rowOff>
    </xdr:to>
    <xdr:sp macro="" textlink="">
      <xdr:nvSpPr>
        <xdr:cNvPr id="85" name="楕円 84"/>
        <xdr:cNvSpPr/>
      </xdr:nvSpPr>
      <xdr:spPr>
        <a:xfrm>
          <a:off x="4711700" y="6453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33</xdr:row>
      <xdr:rowOff>2134</xdr:rowOff>
    </xdr:from>
    <xdr:ext cx="405111" cy="259045"/>
    <xdr:sp macro="" textlink="">
      <xdr:nvSpPr>
        <xdr:cNvPr id="86" name="有形固定資産減価償却率該当値テキスト"/>
        <xdr:cNvSpPr txBox="1"/>
      </xdr:nvSpPr>
      <xdr:spPr>
        <a:xfrm>
          <a:off x="4813300" y="6431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81280</xdr:rowOff>
    </xdr:from>
    <xdr:to>
      <xdr:col>19</xdr:col>
      <xdr:colOff>187325</xdr:colOff>
      <xdr:row>34</xdr:row>
      <xdr:rowOff>11430</xdr:rowOff>
    </xdr:to>
    <xdr:sp macro="" textlink="">
      <xdr:nvSpPr>
        <xdr:cNvPr id="87" name="楕円 86"/>
        <xdr:cNvSpPr/>
      </xdr:nvSpPr>
      <xdr:spPr>
        <a:xfrm>
          <a:off x="4000500" y="6510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74506</xdr:rowOff>
    </xdr:from>
    <xdr:to>
      <xdr:col>23</xdr:col>
      <xdr:colOff>85725</xdr:colOff>
      <xdr:row>33</xdr:row>
      <xdr:rowOff>132080</xdr:rowOff>
    </xdr:to>
    <xdr:cxnSp macro="">
      <xdr:nvCxnSpPr>
        <xdr:cNvPr id="88" name="直線コネクタ 87"/>
        <xdr:cNvCxnSpPr/>
      </xdr:nvCxnSpPr>
      <xdr:spPr>
        <a:xfrm flipV="1">
          <a:off x="4051300" y="6503881"/>
          <a:ext cx="711200" cy="57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88917</xdr:rowOff>
    </xdr:from>
    <xdr:ext cx="405111" cy="259045"/>
    <xdr:sp macro="" textlink="">
      <xdr:nvSpPr>
        <xdr:cNvPr id="89" name="n_1aveValue有形固定資産減価償却率"/>
        <xdr:cNvSpPr txBox="1"/>
      </xdr:nvSpPr>
      <xdr:spPr>
        <a:xfrm>
          <a:off x="3836044" y="5832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117704</xdr:rowOff>
    </xdr:from>
    <xdr:ext cx="405111" cy="259045"/>
    <xdr:sp macro="" textlink="">
      <xdr:nvSpPr>
        <xdr:cNvPr id="90" name="n_2aveValue有形固定資産減価償却率"/>
        <xdr:cNvSpPr txBox="1"/>
      </xdr:nvSpPr>
      <xdr:spPr>
        <a:xfrm>
          <a:off x="3086744" y="5861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34</xdr:row>
      <xdr:rowOff>2557</xdr:rowOff>
    </xdr:from>
    <xdr:ext cx="405111" cy="259045"/>
    <xdr:sp macro="" textlink="">
      <xdr:nvSpPr>
        <xdr:cNvPr id="91" name="n_1mainValue有形固定資産減価償却率"/>
        <xdr:cNvSpPr txBox="1"/>
      </xdr:nvSpPr>
      <xdr:spPr>
        <a:xfrm>
          <a:off x="3836044" y="6603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3" name="正方形/長方形 9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4" name="正方形/長方形 93"/>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債務償還年数は類似団体と比べて短いが、将来負担額は地方債・退職手当負担見込額の増加により、やや増加となっている。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今後、防災無線デジタル化事業、町民会館建設事業といった大規模事業が予定されるため、計画的な起債発行を行うと同時に、物件費を中心とした歳出削減に取り組む必要がある。</a:t>
          </a:r>
        </a:p>
      </xdr:txBody>
    </xdr:sp>
    <xdr:clientData/>
  </xdr:twoCellAnchor>
  <xdr:oneCellAnchor>
    <xdr:from>
      <xdr:col>57</xdr:col>
      <xdr:colOff>111125</xdr:colOff>
      <xdr:row>23</xdr:row>
      <xdr:rowOff>47625</xdr:rowOff>
    </xdr:from>
    <xdr:ext cx="349839" cy="225703"/>
    <xdr:sp macro="" textlink="">
      <xdr:nvSpPr>
        <xdr:cNvPr id="105" name="テキスト ボックス 104"/>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7" name="直線コネクタ 106"/>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8" name="テキスト ボックス 107"/>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9" name="直線コネクタ 108"/>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10" name="テキスト ボックス 109"/>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1" name="直線コネクタ 110"/>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12" name="テキスト ボックス 111"/>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3" name="直線コネクタ 112"/>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4" name="テキスト ボックス 113"/>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5" name="直線コネクタ 114"/>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27</xdr:row>
      <xdr:rowOff>75381</xdr:rowOff>
    </xdr:from>
    <xdr:ext cx="308097" cy="225703"/>
    <xdr:sp macro="" textlink="">
      <xdr:nvSpPr>
        <xdr:cNvPr id="116" name="テキスト ボックス 115"/>
        <xdr:cNvSpPr txBox="1"/>
      </xdr:nvSpPr>
      <xdr:spPr>
        <a:xfrm>
          <a:off x="10931403" y="547605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7" name="直線コネクタ 116"/>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8" name="テキスト ボックス 117"/>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0" name="テキスト ボックス 119"/>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1"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124732</xdr:rowOff>
    </xdr:from>
    <xdr:to>
      <xdr:col>76</xdr:col>
      <xdr:colOff>21589</xdr:colOff>
      <xdr:row>35</xdr:row>
      <xdr:rowOff>31297</xdr:rowOff>
    </xdr:to>
    <xdr:cxnSp macro="">
      <xdr:nvCxnSpPr>
        <xdr:cNvPr id="122" name="直線コネクタ 121"/>
        <xdr:cNvCxnSpPr/>
      </xdr:nvCxnSpPr>
      <xdr:spPr>
        <a:xfrm flipV="1">
          <a:off x="14793595" y="5353957"/>
          <a:ext cx="1269" cy="1449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3" name="債務償還可能年数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4" name="直線コネクタ 123"/>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71409</xdr:rowOff>
    </xdr:from>
    <xdr:ext cx="340478" cy="259045"/>
    <xdr:sp macro="" textlink="">
      <xdr:nvSpPr>
        <xdr:cNvPr id="125" name="債務償還可能年数最大値テキスト"/>
        <xdr:cNvSpPr txBox="1"/>
      </xdr:nvSpPr>
      <xdr:spPr>
        <a:xfrm>
          <a:off x="14846300" y="51291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124732</xdr:rowOff>
    </xdr:from>
    <xdr:to>
      <xdr:col>76</xdr:col>
      <xdr:colOff>111125</xdr:colOff>
      <xdr:row>26</xdr:row>
      <xdr:rowOff>124732</xdr:rowOff>
    </xdr:to>
    <xdr:cxnSp macro="">
      <xdr:nvCxnSpPr>
        <xdr:cNvPr id="126" name="直線コネクタ 125"/>
        <xdr:cNvCxnSpPr/>
      </xdr:nvCxnSpPr>
      <xdr:spPr>
        <a:xfrm>
          <a:off x="14706600" y="5353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56895</xdr:rowOff>
    </xdr:from>
    <xdr:ext cx="340478" cy="259045"/>
    <xdr:sp macro="" textlink="">
      <xdr:nvSpPr>
        <xdr:cNvPr id="127" name="債務償還可能年数平均値テキスト"/>
        <xdr:cNvSpPr txBox="1"/>
      </xdr:nvSpPr>
      <xdr:spPr>
        <a:xfrm>
          <a:off x="14846300" y="597192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34018</xdr:rowOff>
    </xdr:from>
    <xdr:to>
      <xdr:col>76</xdr:col>
      <xdr:colOff>73025</xdr:colOff>
      <xdr:row>31</xdr:row>
      <xdr:rowOff>135618</xdr:rowOff>
    </xdr:to>
    <xdr:sp macro="" textlink="">
      <xdr:nvSpPr>
        <xdr:cNvPr id="128" name="フローチャート: 判断 127"/>
        <xdr:cNvSpPr/>
      </xdr:nvSpPr>
      <xdr:spPr>
        <a:xfrm>
          <a:off x="14744700" y="612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170997</xdr:rowOff>
    </xdr:from>
    <xdr:to>
      <xdr:col>76</xdr:col>
      <xdr:colOff>73025</xdr:colOff>
      <xdr:row>33</xdr:row>
      <xdr:rowOff>101147</xdr:rowOff>
    </xdr:to>
    <xdr:sp macro="" textlink="">
      <xdr:nvSpPr>
        <xdr:cNvPr id="134" name="楕円 133"/>
        <xdr:cNvSpPr/>
      </xdr:nvSpPr>
      <xdr:spPr>
        <a:xfrm>
          <a:off x="14744700" y="6428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149424</xdr:rowOff>
    </xdr:from>
    <xdr:ext cx="340478" cy="259045"/>
    <xdr:sp macro="" textlink="">
      <xdr:nvSpPr>
        <xdr:cNvPr id="135" name="債務償還可能年数該当値テキスト"/>
        <xdr:cNvSpPr txBox="1"/>
      </xdr:nvSpPr>
      <xdr:spPr>
        <a:xfrm>
          <a:off x="14846300" y="640734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6" name="正方形/長方形 13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7" name="正方形/長方形 13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8" name="テキスト ボックス 13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9" name="テキスト ボックス 13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0" name="テキスト ボックス 13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1" name="テキスト ボックス 14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山梨県早川町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1,091
1,090
369.96
2,737,455
2,442,022
234,917
1,481,140
2,054,134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112395</xdr:rowOff>
    </xdr:from>
    <xdr:to>
      <xdr:col>24</xdr:col>
      <xdr:colOff>62865</xdr:colOff>
      <xdr:row>40</xdr:row>
      <xdr:rowOff>93345</xdr:rowOff>
    </xdr:to>
    <xdr:cxnSp macro="">
      <xdr:nvCxnSpPr>
        <xdr:cNvPr id="56" name="直線コネクタ 55"/>
        <xdr:cNvCxnSpPr/>
      </xdr:nvCxnSpPr>
      <xdr:spPr>
        <a:xfrm flipV="1">
          <a:off x="4634865" y="5770245"/>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97172</xdr:rowOff>
    </xdr:from>
    <xdr:ext cx="405111" cy="259045"/>
    <xdr:sp macro="" textlink="">
      <xdr:nvSpPr>
        <xdr:cNvPr id="57" name="【道路】&#10;有形固定資産減価償却率最小値テキスト"/>
        <xdr:cNvSpPr txBox="1"/>
      </xdr:nvSpPr>
      <xdr:spPr>
        <a:xfrm>
          <a:off x="4673600" y="695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93345</xdr:rowOff>
    </xdr:from>
    <xdr:to>
      <xdr:col>24</xdr:col>
      <xdr:colOff>152400</xdr:colOff>
      <xdr:row>40</xdr:row>
      <xdr:rowOff>93345</xdr:rowOff>
    </xdr:to>
    <xdr:cxnSp macro="">
      <xdr:nvCxnSpPr>
        <xdr:cNvPr id="58" name="直線コネクタ 57"/>
        <xdr:cNvCxnSpPr/>
      </xdr:nvCxnSpPr>
      <xdr:spPr>
        <a:xfrm>
          <a:off x="4546600" y="6951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59072</xdr:rowOff>
    </xdr:from>
    <xdr:ext cx="405111" cy="259045"/>
    <xdr:sp macro="" textlink="">
      <xdr:nvSpPr>
        <xdr:cNvPr id="59" name="【道路】&#10;有形固定資産減価償却率最大値テキスト"/>
        <xdr:cNvSpPr txBox="1"/>
      </xdr:nvSpPr>
      <xdr:spPr>
        <a:xfrm>
          <a:off x="4673600" y="5545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112395</xdr:rowOff>
    </xdr:from>
    <xdr:to>
      <xdr:col>24</xdr:col>
      <xdr:colOff>152400</xdr:colOff>
      <xdr:row>33</xdr:row>
      <xdr:rowOff>112395</xdr:rowOff>
    </xdr:to>
    <xdr:cxnSp macro="">
      <xdr:nvCxnSpPr>
        <xdr:cNvPr id="60" name="直線コネクタ 59"/>
        <xdr:cNvCxnSpPr/>
      </xdr:nvCxnSpPr>
      <xdr:spPr>
        <a:xfrm>
          <a:off x="4546600" y="5770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160672</xdr:rowOff>
    </xdr:from>
    <xdr:ext cx="405111" cy="259045"/>
    <xdr:sp macro="" textlink="">
      <xdr:nvSpPr>
        <xdr:cNvPr id="61" name="【道路】&#10;有形固定資産減価償却率平均値テキスト"/>
        <xdr:cNvSpPr txBox="1"/>
      </xdr:nvSpPr>
      <xdr:spPr>
        <a:xfrm>
          <a:off x="4673600" y="6332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137795</xdr:rowOff>
    </xdr:from>
    <xdr:to>
      <xdr:col>24</xdr:col>
      <xdr:colOff>114300</xdr:colOff>
      <xdr:row>38</xdr:row>
      <xdr:rowOff>67945</xdr:rowOff>
    </xdr:to>
    <xdr:sp macro="" textlink="">
      <xdr:nvSpPr>
        <xdr:cNvPr id="62" name="フローチャート: 判断 61"/>
        <xdr:cNvSpPr/>
      </xdr:nvSpPr>
      <xdr:spPr>
        <a:xfrm>
          <a:off x="4584700" y="648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103505</xdr:rowOff>
    </xdr:from>
    <xdr:to>
      <xdr:col>20</xdr:col>
      <xdr:colOff>38100</xdr:colOff>
      <xdr:row>38</xdr:row>
      <xdr:rowOff>33655</xdr:rowOff>
    </xdr:to>
    <xdr:sp macro="" textlink="">
      <xdr:nvSpPr>
        <xdr:cNvPr id="63" name="フローチャート: 判断 62"/>
        <xdr:cNvSpPr/>
      </xdr:nvSpPr>
      <xdr:spPr>
        <a:xfrm>
          <a:off x="37465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137795</xdr:rowOff>
    </xdr:from>
    <xdr:to>
      <xdr:col>15</xdr:col>
      <xdr:colOff>101600</xdr:colOff>
      <xdr:row>38</xdr:row>
      <xdr:rowOff>67945</xdr:rowOff>
    </xdr:to>
    <xdr:sp macro="" textlink="">
      <xdr:nvSpPr>
        <xdr:cNvPr id="64" name="フローチャート: 判断 63"/>
        <xdr:cNvSpPr/>
      </xdr:nvSpPr>
      <xdr:spPr>
        <a:xfrm>
          <a:off x="2857500" y="648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42545</xdr:rowOff>
    </xdr:from>
    <xdr:to>
      <xdr:col>24</xdr:col>
      <xdr:colOff>114300</xdr:colOff>
      <xdr:row>40</xdr:row>
      <xdr:rowOff>144145</xdr:rowOff>
    </xdr:to>
    <xdr:sp macro="" textlink="">
      <xdr:nvSpPr>
        <xdr:cNvPr id="70" name="楕円 69"/>
        <xdr:cNvSpPr/>
      </xdr:nvSpPr>
      <xdr:spPr>
        <a:xfrm>
          <a:off x="4584700" y="690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128922</xdr:rowOff>
    </xdr:from>
    <xdr:ext cx="405111" cy="259045"/>
    <xdr:sp macro="" textlink="">
      <xdr:nvSpPr>
        <xdr:cNvPr id="71" name="【道路】&#10;有形固定資産減価償却率該当値テキスト"/>
        <xdr:cNvSpPr txBox="1"/>
      </xdr:nvSpPr>
      <xdr:spPr>
        <a:xfrm>
          <a:off x="4673600" y="6815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65405</xdr:rowOff>
    </xdr:from>
    <xdr:to>
      <xdr:col>20</xdr:col>
      <xdr:colOff>38100</xdr:colOff>
      <xdr:row>40</xdr:row>
      <xdr:rowOff>167005</xdr:rowOff>
    </xdr:to>
    <xdr:sp macro="" textlink="">
      <xdr:nvSpPr>
        <xdr:cNvPr id="72" name="楕円 71"/>
        <xdr:cNvSpPr/>
      </xdr:nvSpPr>
      <xdr:spPr>
        <a:xfrm>
          <a:off x="3746500" y="692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93345</xdr:rowOff>
    </xdr:from>
    <xdr:to>
      <xdr:col>24</xdr:col>
      <xdr:colOff>63500</xdr:colOff>
      <xdr:row>40</xdr:row>
      <xdr:rowOff>116205</xdr:rowOff>
    </xdr:to>
    <xdr:cxnSp macro="">
      <xdr:nvCxnSpPr>
        <xdr:cNvPr id="73" name="直線コネクタ 72"/>
        <xdr:cNvCxnSpPr/>
      </xdr:nvCxnSpPr>
      <xdr:spPr>
        <a:xfrm flipV="1">
          <a:off x="3797300" y="695134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50182</xdr:rowOff>
    </xdr:from>
    <xdr:ext cx="405111" cy="259045"/>
    <xdr:sp macro="" textlink="">
      <xdr:nvSpPr>
        <xdr:cNvPr id="74" name="n_1aveValue【道路】&#10;有形固定資産減価償却率"/>
        <xdr:cNvSpPr txBox="1"/>
      </xdr:nvSpPr>
      <xdr:spPr>
        <a:xfrm>
          <a:off x="3582044" y="622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84472</xdr:rowOff>
    </xdr:from>
    <xdr:ext cx="405111" cy="259045"/>
    <xdr:sp macro="" textlink="">
      <xdr:nvSpPr>
        <xdr:cNvPr id="75" name="n_2aveValue【道路】&#10;有形固定資産減価償却率"/>
        <xdr:cNvSpPr txBox="1"/>
      </xdr:nvSpPr>
      <xdr:spPr>
        <a:xfrm>
          <a:off x="2705744" y="6256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158132</xdr:rowOff>
    </xdr:from>
    <xdr:ext cx="405111" cy="259045"/>
    <xdr:sp macro="" textlink="">
      <xdr:nvSpPr>
        <xdr:cNvPr id="76" name="n_1mainValue【道路】&#10;有形固定資産減価償却率"/>
        <xdr:cNvSpPr txBox="1"/>
      </xdr:nvSpPr>
      <xdr:spPr>
        <a:xfrm>
          <a:off x="3582044" y="701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7" name="直線コネクタ 86"/>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8" name="テキスト ボックス 87"/>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9" name="直線コネクタ 88"/>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90" name="テキスト ボックス 89"/>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1" name="直線コネクタ 90"/>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92" name="テキスト ボックス 91"/>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3" name="直線コネクタ 92"/>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94" name="テキスト ボックス 93"/>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6" name="テキスト ボックス 95"/>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36063</xdr:rowOff>
    </xdr:from>
    <xdr:to>
      <xdr:col>54</xdr:col>
      <xdr:colOff>189865</xdr:colOff>
      <xdr:row>41</xdr:row>
      <xdr:rowOff>102960</xdr:rowOff>
    </xdr:to>
    <xdr:cxnSp macro="">
      <xdr:nvCxnSpPr>
        <xdr:cNvPr id="98" name="直線コネクタ 97"/>
        <xdr:cNvCxnSpPr/>
      </xdr:nvCxnSpPr>
      <xdr:spPr>
        <a:xfrm flipV="1">
          <a:off x="10476865" y="5865363"/>
          <a:ext cx="0" cy="1267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106787</xdr:rowOff>
    </xdr:from>
    <xdr:ext cx="469744" cy="259045"/>
    <xdr:sp macro="" textlink="">
      <xdr:nvSpPr>
        <xdr:cNvPr id="99" name="【道路】&#10;一人当たり延長最小値テキスト"/>
        <xdr:cNvSpPr txBox="1"/>
      </xdr:nvSpPr>
      <xdr:spPr>
        <a:xfrm>
          <a:off x="10515600" y="7136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102960</xdr:rowOff>
    </xdr:from>
    <xdr:to>
      <xdr:col>55</xdr:col>
      <xdr:colOff>88900</xdr:colOff>
      <xdr:row>41</xdr:row>
      <xdr:rowOff>102960</xdr:rowOff>
    </xdr:to>
    <xdr:cxnSp macro="">
      <xdr:nvCxnSpPr>
        <xdr:cNvPr id="100" name="直線コネクタ 99"/>
        <xdr:cNvCxnSpPr/>
      </xdr:nvCxnSpPr>
      <xdr:spPr>
        <a:xfrm>
          <a:off x="10388600" y="7132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154190</xdr:rowOff>
    </xdr:from>
    <xdr:ext cx="599010" cy="259045"/>
    <xdr:sp macro="" textlink="">
      <xdr:nvSpPr>
        <xdr:cNvPr id="101" name="【道路】&#10;一人当たり延長最大値テキスト"/>
        <xdr:cNvSpPr txBox="1"/>
      </xdr:nvSpPr>
      <xdr:spPr>
        <a:xfrm>
          <a:off x="10515600" y="5640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36063</xdr:rowOff>
    </xdr:from>
    <xdr:to>
      <xdr:col>55</xdr:col>
      <xdr:colOff>88900</xdr:colOff>
      <xdr:row>34</xdr:row>
      <xdr:rowOff>36063</xdr:rowOff>
    </xdr:to>
    <xdr:cxnSp macro="">
      <xdr:nvCxnSpPr>
        <xdr:cNvPr id="102" name="直線コネクタ 101"/>
        <xdr:cNvCxnSpPr/>
      </xdr:nvCxnSpPr>
      <xdr:spPr>
        <a:xfrm>
          <a:off x="10388600" y="5865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23761</xdr:rowOff>
    </xdr:from>
    <xdr:ext cx="534377" cy="259045"/>
    <xdr:sp macro="" textlink="">
      <xdr:nvSpPr>
        <xdr:cNvPr id="103" name="【道路】&#10;一人当たり延長平均値テキスト"/>
        <xdr:cNvSpPr txBox="1"/>
      </xdr:nvSpPr>
      <xdr:spPr>
        <a:xfrm>
          <a:off x="10515600" y="68817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45334</xdr:rowOff>
    </xdr:from>
    <xdr:to>
      <xdr:col>55</xdr:col>
      <xdr:colOff>50800</xdr:colOff>
      <xdr:row>40</xdr:row>
      <xdr:rowOff>146934</xdr:rowOff>
    </xdr:to>
    <xdr:sp macro="" textlink="">
      <xdr:nvSpPr>
        <xdr:cNvPr id="104" name="フローチャート: 判断 103"/>
        <xdr:cNvSpPr/>
      </xdr:nvSpPr>
      <xdr:spPr>
        <a:xfrm>
          <a:off x="10426700" y="690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114111</xdr:rowOff>
    </xdr:from>
    <xdr:to>
      <xdr:col>50</xdr:col>
      <xdr:colOff>165100</xdr:colOff>
      <xdr:row>40</xdr:row>
      <xdr:rowOff>44261</xdr:rowOff>
    </xdr:to>
    <xdr:sp macro="" textlink="">
      <xdr:nvSpPr>
        <xdr:cNvPr id="105" name="フローチャート: 判断 104"/>
        <xdr:cNvSpPr/>
      </xdr:nvSpPr>
      <xdr:spPr>
        <a:xfrm>
          <a:off x="9588500" y="6800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25757</xdr:rowOff>
    </xdr:from>
    <xdr:to>
      <xdr:col>46</xdr:col>
      <xdr:colOff>38100</xdr:colOff>
      <xdr:row>40</xdr:row>
      <xdr:rowOff>127357</xdr:rowOff>
    </xdr:to>
    <xdr:sp macro="" textlink="">
      <xdr:nvSpPr>
        <xdr:cNvPr id="106" name="フローチャート: 判断 105"/>
        <xdr:cNvSpPr/>
      </xdr:nvSpPr>
      <xdr:spPr>
        <a:xfrm>
          <a:off x="8699500" y="6883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132760</xdr:rowOff>
    </xdr:from>
    <xdr:to>
      <xdr:col>55</xdr:col>
      <xdr:colOff>50800</xdr:colOff>
      <xdr:row>37</xdr:row>
      <xdr:rowOff>62910</xdr:rowOff>
    </xdr:to>
    <xdr:sp macro="" textlink="">
      <xdr:nvSpPr>
        <xdr:cNvPr id="112" name="楕円 111"/>
        <xdr:cNvSpPr/>
      </xdr:nvSpPr>
      <xdr:spPr>
        <a:xfrm>
          <a:off x="10426700" y="630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155637</xdr:rowOff>
    </xdr:from>
    <xdr:ext cx="599010" cy="259045"/>
    <xdr:sp macro="" textlink="">
      <xdr:nvSpPr>
        <xdr:cNvPr id="113" name="【道路】&#10;一人当たり延長該当値テキスト"/>
        <xdr:cNvSpPr txBox="1"/>
      </xdr:nvSpPr>
      <xdr:spPr>
        <a:xfrm>
          <a:off x="10515600" y="6156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154783</xdr:rowOff>
    </xdr:from>
    <xdr:to>
      <xdr:col>50</xdr:col>
      <xdr:colOff>165100</xdr:colOff>
      <xdr:row>37</xdr:row>
      <xdr:rowOff>84933</xdr:rowOff>
    </xdr:to>
    <xdr:sp macro="" textlink="">
      <xdr:nvSpPr>
        <xdr:cNvPr id="114" name="楕円 113"/>
        <xdr:cNvSpPr/>
      </xdr:nvSpPr>
      <xdr:spPr>
        <a:xfrm>
          <a:off x="9588500" y="6326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12110</xdr:rowOff>
    </xdr:from>
    <xdr:to>
      <xdr:col>55</xdr:col>
      <xdr:colOff>0</xdr:colOff>
      <xdr:row>37</xdr:row>
      <xdr:rowOff>34133</xdr:rowOff>
    </xdr:to>
    <xdr:cxnSp macro="">
      <xdr:nvCxnSpPr>
        <xdr:cNvPr id="115" name="直線コネクタ 114"/>
        <xdr:cNvCxnSpPr/>
      </xdr:nvCxnSpPr>
      <xdr:spPr>
        <a:xfrm flipV="1">
          <a:off x="9639300" y="6355760"/>
          <a:ext cx="838200" cy="22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35388</xdr:rowOff>
    </xdr:from>
    <xdr:ext cx="534377" cy="259045"/>
    <xdr:sp macro="" textlink="">
      <xdr:nvSpPr>
        <xdr:cNvPr id="116" name="n_1aveValue【道路】&#10;一人当たり延長"/>
        <xdr:cNvSpPr txBox="1"/>
      </xdr:nvSpPr>
      <xdr:spPr>
        <a:xfrm>
          <a:off x="9359411" y="6893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143884</xdr:rowOff>
    </xdr:from>
    <xdr:ext cx="534377" cy="259045"/>
    <xdr:sp macro="" textlink="">
      <xdr:nvSpPr>
        <xdr:cNvPr id="117" name="n_2aveValue【道路】&#10;一人当たり延長"/>
        <xdr:cNvSpPr txBox="1"/>
      </xdr:nvSpPr>
      <xdr:spPr>
        <a:xfrm>
          <a:off x="8483111" y="6658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35</xdr:row>
      <xdr:rowOff>101460</xdr:rowOff>
    </xdr:from>
    <xdr:ext cx="599010" cy="259045"/>
    <xdr:sp macro="" textlink="">
      <xdr:nvSpPr>
        <xdr:cNvPr id="118" name="n_1mainValue【道路】&#10;一人当たり延長"/>
        <xdr:cNvSpPr txBox="1"/>
      </xdr:nvSpPr>
      <xdr:spPr>
        <a:xfrm>
          <a:off x="9327094" y="6102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9" name="正方形/長方形 11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0" name="正方形/長方形 11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1" name="正方形/長方形 12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2" name="正方形/長方形 12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3" name="正方形/長方形 12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4" name="正方形/長方形 12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5" name="正方形/長方形 12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6" name="正方形/長方形 12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7" name="テキスト ボックス 12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8" name="直線コネクタ 12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29" name="直線コネクタ 12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0" name="テキスト ボックス 129"/>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1" name="直線コネクタ 13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2" name="テキスト ボックス 13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3" name="直線コネクタ 13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4" name="テキスト ボックス 13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5" name="直線コネクタ 13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6" name="テキスト ボックス 13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7" name="直線コネクタ 13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8" name="テキスト ボックス 13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39" name="直線コネクタ 13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0" name="テキスト ボックス 139"/>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1" name="直線コネクタ 14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2" name="テキスト ボックス 14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93073</xdr:rowOff>
    </xdr:from>
    <xdr:to>
      <xdr:col>24</xdr:col>
      <xdr:colOff>62865</xdr:colOff>
      <xdr:row>64</xdr:row>
      <xdr:rowOff>0</xdr:rowOff>
    </xdr:to>
    <xdr:cxnSp macro="">
      <xdr:nvCxnSpPr>
        <xdr:cNvPr id="144" name="直線コネクタ 143"/>
        <xdr:cNvCxnSpPr/>
      </xdr:nvCxnSpPr>
      <xdr:spPr>
        <a:xfrm flipV="1">
          <a:off x="4634865" y="9694273"/>
          <a:ext cx="0" cy="1278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3827</xdr:rowOff>
    </xdr:from>
    <xdr:ext cx="340478" cy="259045"/>
    <xdr:sp macro="" textlink="">
      <xdr:nvSpPr>
        <xdr:cNvPr id="145" name="【橋りょう・トンネル】&#10;有形固定資産減価償却率最小値テキスト"/>
        <xdr:cNvSpPr txBox="1"/>
      </xdr:nvSpPr>
      <xdr:spPr>
        <a:xfrm>
          <a:off x="4673600" y="10976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0</xdr:rowOff>
    </xdr:from>
    <xdr:to>
      <xdr:col>24</xdr:col>
      <xdr:colOff>152400</xdr:colOff>
      <xdr:row>64</xdr:row>
      <xdr:rowOff>0</xdr:rowOff>
    </xdr:to>
    <xdr:cxnSp macro="">
      <xdr:nvCxnSpPr>
        <xdr:cNvPr id="146" name="直線コネクタ 145"/>
        <xdr:cNvCxnSpPr/>
      </xdr:nvCxnSpPr>
      <xdr:spPr>
        <a:xfrm>
          <a:off x="4546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39750</xdr:rowOff>
    </xdr:from>
    <xdr:ext cx="405111" cy="259045"/>
    <xdr:sp macro="" textlink="">
      <xdr:nvSpPr>
        <xdr:cNvPr id="147" name="【橋りょう・トンネル】&#10;有形固定資産減価償却率最大値テキスト"/>
        <xdr:cNvSpPr txBox="1"/>
      </xdr:nvSpPr>
      <xdr:spPr>
        <a:xfrm>
          <a:off x="4673600" y="9469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93073</xdr:rowOff>
    </xdr:from>
    <xdr:to>
      <xdr:col>24</xdr:col>
      <xdr:colOff>152400</xdr:colOff>
      <xdr:row>56</xdr:row>
      <xdr:rowOff>93073</xdr:rowOff>
    </xdr:to>
    <xdr:cxnSp macro="">
      <xdr:nvCxnSpPr>
        <xdr:cNvPr id="148" name="直線コネクタ 147"/>
        <xdr:cNvCxnSpPr/>
      </xdr:nvCxnSpPr>
      <xdr:spPr>
        <a:xfrm>
          <a:off x="4546600" y="9694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157860</xdr:rowOff>
    </xdr:from>
    <xdr:ext cx="405111" cy="259045"/>
    <xdr:sp macro="" textlink="">
      <xdr:nvSpPr>
        <xdr:cNvPr id="149" name="【橋りょう・トンネル】&#10;有形固定資産減価償却率平均値テキスト"/>
        <xdr:cNvSpPr txBox="1"/>
      </xdr:nvSpPr>
      <xdr:spPr>
        <a:xfrm>
          <a:off x="4673600" y="101019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7983</xdr:rowOff>
    </xdr:from>
    <xdr:to>
      <xdr:col>24</xdr:col>
      <xdr:colOff>114300</xdr:colOff>
      <xdr:row>59</xdr:row>
      <xdr:rowOff>109583</xdr:rowOff>
    </xdr:to>
    <xdr:sp macro="" textlink="">
      <xdr:nvSpPr>
        <xdr:cNvPr id="150" name="フローチャート: 判断 149"/>
        <xdr:cNvSpPr/>
      </xdr:nvSpPr>
      <xdr:spPr>
        <a:xfrm>
          <a:off x="458470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132080</xdr:rowOff>
    </xdr:from>
    <xdr:to>
      <xdr:col>20</xdr:col>
      <xdr:colOff>38100</xdr:colOff>
      <xdr:row>59</xdr:row>
      <xdr:rowOff>62230</xdr:rowOff>
    </xdr:to>
    <xdr:sp macro="" textlink="">
      <xdr:nvSpPr>
        <xdr:cNvPr id="151" name="フローチャート: 判断 150"/>
        <xdr:cNvSpPr/>
      </xdr:nvSpPr>
      <xdr:spPr>
        <a:xfrm>
          <a:off x="37465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76563</xdr:rowOff>
    </xdr:from>
    <xdr:to>
      <xdr:col>15</xdr:col>
      <xdr:colOff>101600</xdr:colOff>
      <xdr:row>60</xdr:row>
      <xdr:rowOff>6713</xdr:rowOff>
    </xdr:to>
    <xdr:sp macro="" textlink="">
      <xdr:nvSpPr>
        <xdr:cNvPr id="152" name="フローチャート: 判断 151"/>
        <xdr:cNvSpPr/>
      </xdr:nvSpPr>
      <xdr:spPr>
        <a:xfrm>
          <a:off x="28575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3" name="テキスト ボックス 15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4" name="テキスト ボックス 15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5" name="テキスト ボックス 15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6" name="テキスト ボックス 15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7" name="テキスト ボックス 15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171269</xdr:rowOff>
    </xdr:from>
    <xdr:to>
      <xdr:col>24</xdr:col>
      <xdr:colOff>114300</xdr:colOff>
      <xdr:row>58</xdr:row>
      <xdr:rowOff>101419</xdr:rowOff>
    </xdr:to>
    <xdr:sp macro="" textlink="">
      <xdr:nvSpPr>
        <xdr:cNvPr id="158" name="楕円 157"/>
        <xdr:cNvSpPr/>
      </xdr:nvSpPr>
      <xdr:spPr>
        <a:xfrm>
          <a:off x="4584700" y="994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22696</xdr:rowOff>
    </xdr:from>
    <xdr:ext cx="405111" cy="259045"/>
    <xdr:sp macro="" textlink="">
      <xdr:nvSpPr>
        <xdr:cNvPr id="159" name="【橋りょう・トンネル】&#10;有形固定資産減価償却率該当値テキスト"/>
        <xdr:cNvSpPr txBox="1"/>
      </xdr:nvSpPr>
      <xdr:spPr>
        <a:xfrm>
          <a:off x="4673600" y="9795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21046</xdr:rowOff>
    </xdr:from>
    <xdr:to>
      <xdr:col>20</xdr:col>
      <xdr:colOff>38100</xdr:colOff>
      <xdr:row>58</xdr:row>
      <xdr:rowOff>122646</xdr:rowOff>
    </xdr:to>
    <xdr:sp macro="" textlink="">
      <xdr:nvSpPr>
        <xdr:cNvPr id="160" name="楕円 159"/>
        <xdr:cNvSpPr/>
      </xdr:nvSpPr>
      <xdr:spPr>
        <a:xfrm>
          <a:off x="3746500" y="996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50619</xdr:rowOff>
    </xdr:from>
    <xdr:to>
      <xdr:col>24</xdr:col>
      <xdr:colOff>63500</xdr:colOff>
      <xdr:row>58</xdr:row>
      <xdr:rowOff>71846</xdr:rowOff>
    </xdr:to>
    <xdr:cxnSp macro="">
      <xdr:nvCxnSpPr>
        <xdr:cNvPr id="161" name="直線コネクタ 160"/>
        <xdr:cNvCxnSpPr/>
      </xdr:nvCxnSpPr>
      <xdr:spPr>
        <a:xfrm flipV="1">
          <a:off x="3797300" y="9994719"/>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53357</xdr:rowOff>
    </xdr:from>
    <xdr:ext cx="405111" cy="259045"/>
    <xdr:sp macro="" textlink="">
      <xdr:nvSpPr>
        <xdr:cNvPr id="162" name="n_1aveValue【橋りょう・トンネル】&#10;有形固定資産減価償却率"/>
        <xdr:cNvSpPr txBox="1"/>
      </xdr:nvSpPr>
      <xdr:spPr>
        <a:xfrm>
          <a:off x="3582044" y="1016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23240</xdr:rowOff>
    </xdr:from>
    <xdr:ext cx="405111" cy="259045"/>
    <xdr:sp macro="" textlink="">
      <xdr:nvSpPr>
        <xdr:cNvPr id="163" name="n_2aveValue【橋りょう・トンネル】&#10;有形固定資産減価償却率"/>
        <xdr:cNvSpPr txBox="1"/>
      </xdr:nvSpPr>
      <xdr:spPr>
        <a:xfrm>
          <a:off x="2705744" y="996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139173</xdr:rowOff>
    </xdr:from>
    <xdr:ext cx="405111" cy="259045"/>
    <xdr:sp macro="" textlink="">
      <xdr:nvSpPr>
        <xdr:cNvPr id="164" name="n_1mainValue【橋りょう・トンネル】&#10;有形固定資産減価償却率"/>
        <xdr:cNvSpPr txBox="1"/>
      </xdr:nvSpPr>
      <xdr:spPr>
        <a:xfrm>
          <a:off x="3582044" y="9740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5" name="正方形/長方形 16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6" name="正方形/長方形 16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7" name="正方形/長方形 16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8" name="正方形/長方形 16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9" name="正方形/長方形 16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0" name="正方形/長方形 16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1" name="正方形/長方形 17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2" name="正方形/長方形 17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3" name="テキスト ボックス 17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4" name="直線コネクタ 17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5" name="直線コネクタ 17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76" name="テキスト ボックス 17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7" name="直線コネクタ 17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178" name="テキスト ボックス 177"/>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9" name="直線コネクタ 17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80" name="テキスト ボックス 179"/>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1" name="直線コネクタ 18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82" name="テキスト ボックス 181"/>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3" name="直線コネクタ 18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84" name="テキスト ボックス 183"/>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5" name="直線コネクタ 18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186" name="テキスト ボックス 185"/>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119781</xdr:rowOff>
    </xdr:from>
    <xdr:to>
      <xdr:col>54</xdr:col>
      <xdr:colOff>189865</xdr:colOff>
      <xdr:row>64</xdr:row>
      <xdr:rowOff>71096</xdr:rowOff>
    </xdr:to>
    <xdr:cxnSp macro="">
      <xdr:nvCxnSpPr>
        <xdr:cNvPr id="188" name="直線コネクタ 187"/>
        <xdr:cNvCxnSpPr/>
      </xdr:nvCxnSpPr>
      <xdr:spPr>
        <a:xfrm flipV="1">
          <a:off x="10476865" y="9549531"/>
          <a:ext cx="0" cy="1494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74923</xdr:rowOff>
    </xdr:from>
    <xdr:ext cx="534377" cy="259045"/>
    <xdr:sp macro="" textlink="">
      <xdr:nvSpPr>
        <xdr:cNvPr id="189" name="【橋りょう・トンネル】&#10;一人当たり有形固定資産（償却資産）額最小値テキスト"/>
        <xdr:cNvSpPr txBox="1"/>
      </xdr:nvSpPr>
      <xdr:spPr>
        <a:xfrm>
          <a:off x="10515600" y="11047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71096</xdr:rowOff>
    </xdr:from>
    <xdr:to>
      <xdr:col>55</xdr:col>
      <xdr:colOff>88900</xdr:colOff>
      <xdr:row>64</xdr:row>
      <xdr:rowOff>71096</xdr:rowOff>
    </xdr:to>
    <xdr:cxnSp macro="">
      <xdr:nvCxnSpPr>
        <xdr:cNvPr id="190" name="直線コネクタ 189"/>
        <xdr:cNvCxnSpPr/>
      </xdr:nvCxnSpPr>
      <xdr:spPr>
        <a:xfrm>
          <a:off x="10388600" y="11043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66458</xdr:rowOff>
    </xdr:from>
    <xdr:ext cx="690189" cy="259045"/>
    <xdr:sp macro="" textlink="">
      <xdr:nvSpPr>
        <xdr:cNvPr id="191" name="【橋りょう・トンネル】&#10;一人当たり有形固定資産（償却資産）額最大値テキスト"/>
        <xdr:cNvSpPr txBox="1"/>
      </xdr:nvSpPr>
      <xdr:spPr>
        <a:xfrm>
          <a:off x="10515600" y="93247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7,871,230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119781</xdr:rowOff>
    </xdr:from>
    <xdr:to>
      <xdr:col>55</xdr:col>
      <xdr:colOff>88900</xdr:colOff>
      <xdr:row>55</xdr:row>
      <xdr:rowOff>119781</xdr:rowOff>
    </xdr:to>
    <xdr:cxnSp macro="">
      <xdr:nvCxnSpPr>
        <xdr:cNvPr id="192" name="直線コネクタ 191"/>
        <xdr:cNvCxnSpPr/>
      </xdr:nvCxnSpPr>
      <xdr:spPr>
        <a:xfrm>
          <a:off x="10388600" y="9549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168084</xdr:rowOff>
    </xdr:from>
    <xdr:ext cx="599010" cy="259045"/>
    <xdr:sp macro="" textlink="">
      <xdr:nvSpPr>
        <xdr:cNvPr id="193" name="【橋りょう・トンネル】&#10;一人当たり有形固定資産（償却資産）額平均値テキスト"/>
        <xdr:cNvSpPr txBox="1"/>
      </xdr:nvSpPr>
      <xdr:spPr>
        <a:xfrm>
          <a:off x="10515600" y="107979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18207</xdr:rowOff>
    </xdr:from>
    <xdr:to>
      <xdr:col>55</xdr:col>
      <xdr:colOff>50800</xdr:colOff>
      <xdr:row>63</xdr:row>
      <xdr:rowOff>119807</xdr:rowOff>
    </xdr:to>
    <xdr:sp macro="" textlink="">
      <xdr:nvSpPr>
        <xdr:cNvPr id="194" name="フローチャート: 判断 193"/>
        <xdr:cNvSpPr/>
      </xdr:nvSpPr>
      <xdr:spPr>
        <a:xfrm>
          <a:off x="10426700" y="108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57547</xdr:rowOff>
    </xdr:from>
    <xdr:to>
      <xdr:col>50</xdr:col>
      <xdr:colOff>165100</xdr:colOff>
      <xdr:row>62</xdr:row>
      <xdr:rowOff>159147</xdr:rowOff>
    </xdr:to>
    <xdr:sp macro="" textlink="">
      <xdr:nvSpPr>
        <xdr:cNvPr id="195" name="フローチャート: 判断 194"/>
        <xdr:cNvSpPr/>
      </xdr:nvSpPr>
      <xdr:spPr>
        <a:xfrm>
          <a:off x="9588500" y="1068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35461</xdr:rowOff>
    </xdr:from>
    <xdr:to>
      <xdr:col>46</xdr:col>
      <xdr:colOff>38100</xdr:colOff>
      <xdr:row>63</xdr:row>
      <xdr:rowOff>137061</xdr:rowOff>
    </xdr:to>
    <xdr:sp macro="" textlink="">
      <xdr:nvSpPr>
        <xdr:cNvPr id="196" name="フローチャート: 判断 195"/>
        <xdr:cNvSpPr/>
      </xdr:nvSpPr>
      <xdr:spPr>
        <a:xfrm>
          <a:off x="8699500" y="10836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7" name="テキスト ボックス 19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8" name="テキスト ボックス 19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9" name="テキスト ボックス 19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0" name="テキスト ボックス 19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1" name="テキスト ボックス 20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103456</xdr:rowOff>
    </xdr:from>
    <xdr:to>
      <xdr:col>55</xdr:col>
      <xdr:colOff>50800</xdr:colOff>
      <xdr:row>61</xdr:row>
      <xdr:rowOff>33606</xdr:rowOff>
    </xdr:to>
    <xdr:sp macro="" textlink="">
      <xdr:nvSpPr>
        <xdr:cNvPr id="202" name="楕円 201"/>
        <xdr:cNvSpPr/>
      </xdr:nvSpPr>
      <xdr:spPr>
        <a:xfrm>
          <a:off x="10426700" y="10390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126333</xdr:rowOff>
    </xdr:from>
    <xdr:ext cx="690189" cy="259045"/>
    <xdr:sp macro="" textlink="">
      <xdr:nvSpPr>
        <xdr:cNvPr id="203" name="【橋りょう・トンネル】&#10;一人当たり有形固定資産（償却資産）額該当値テキスト"/>
        <xdr:cNvSpPr txBox="1"/>
      </xdr:nvSpPr>
      <xdr:spPr>
        <a:xfrm>
          <a:off x="10515600" y="102418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119721</xdr:rowOff>
    </xdr:from>
    <xdr:to>
      <xdr:col>50</xdr:col>
      <xdr:colOff>165100</xdr:colOff>
      <xdr:row>61</xdr:row>
      <xdr:rowOff>49871</xdr:rowOff>
    </xdr:to>
    <xdr:sp macro="" textlink="">
      <xdr:nvSpPr>
        <xdr:cNvPr id="204" name="楕円 203"/>
        <xdr:cNvSpPr/>
      </xdr:nvSpPr>
      <xdr:spPr>
        <a:xfrm>
          <a:off x="9588500" y="10406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154256</xdr:rowOff>
    </xdr:from>
    <xdr:to>
      <xdr:col>55</xdr:col>
      <xdr:colOff>0</xdr:colOff>
      <xdr:row>60</xdr:row>
      <xdr:rowOff>170521</xdr:rowOff>
    </xdr:to>
    <xdr:cxnSp macro="">
      <xdr:nvCxnSpPr>
        <xdr:cNvPr id="205" name="直線コネクタ 204"/>
        <xdr:cNvCxnSpPr/>
      </xdr:nvCxnSpPr>
      <xdr:spPr>
        <a:xfrm flipV="1">
          <a:off x="9639300" y="10441256"/>
          <a:ext cx="838200" cy="16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62</xdr:row>
      <xdr:rowOff>150274</xdr:rowOff>
    </xdr:from>
    <xdr:ext cx="690189" cy="259045"/>
    <xdr:sp macro="" textlink="">
      <xdr:nvSpPr>
        <xdr:cNvPr id="206" name="n_1aveValue【橋りょう・トンネル】&#10;一人当たり有形固定資産（償却資産）額"/>
        <xdr:cNvSpPr txBox="1"/>
      </xdr:nvSpPr>
      <xdr:spPr>
        <a:xfrm>
          <a:off x="9281505" y="107801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153588</xdr:rowOff>
    </xdr:from>
    <xdr:ext cx="599010" cy="259045"/>
    <xdr:sp macro="" textlink="">
      <xdr:nvSpPr>
        <xdr:cNvPr id="207" name="n_2aveValue【橋りょう・トンネル】&#10;一人当たり有形固定資産（償却資産）額"/>
        <xdr:cNvSpPr txBox="1"/>
      </xdr:nvSpPr>
      <xdr:spPr>
        <a:xfrm>
          <a:off x="8450795" y="10612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59</xdr:row>
      <xdr:rowOff>66398</xdr:rowOff>
    </xdr:from>
    <xdr:ext cx="690189" cy="259045"/>
    <xdr:sp macro="" textlink="">
      <xdr:nvSpPr>
        <xdr:cNvPr id="208" name="n_1mainValue【橋りょう・トンネル】&#10;一人当たり有形固定資産（償却資産）額"/>
        <xdr:cNvSpPr txBox="1"/>
      </xdr:nvSpPr>
      <xdr:spPr>
        <a:xfrm>
          <a:off x="9281505" y="101819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3,104,876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9" name="正方形/長方形 20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0" name="正方形/長方形 20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1" name="正方形/長方形 21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2" name="正方形/長方形 21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3" name="正方形/長方形 21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4" name="正方形/長方形 21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5" name="正方形/長方形 21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6" name="正方形/長方形 21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7" name="テキスト ボックス 21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8" name="直線コネクタ 21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19" name="テキスト ボックス 21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0" name="直線コネクタ 21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1" name="テキスト ボックス 22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2" name="直線コネクタ 22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3" name="テキスト ボックス 22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4" name="直線コネクタ 22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5" name="テキスト ボックス 22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6" name="直線コネクタ 22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7" name="テキスト ボックス 22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8" name="直線コネクタ 22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29" name="テキスト ボックス 22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0" name="直線コネクタ 22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1" name="テキスト ボックス 23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85</xdr:row>
      <xdr:rowOff>68580</xdr:rowOff>
    </xdr:to>
    <xdr:cxnSp macro="">
      <xdr:nvCxnSpPr>
        <xdr:cNvPr id="233" name="直線コネクタ 232"/>
        <xdr:cNvCxnSpPr/>
      </xdr:nvCxnSpPr>
      <xdr:spPr>
        <a:xfrm flipV="1">
          <a:off x="4634865" y="13335000"/>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72407</xdr:rowOff>
    </xdr:from>
    <xdr:ext cx="405111" cy="259045"/>
    <xdr:sp macro="" textlink="">
      <xdr:nvSpPr>
        <xdr:cNvPr id="234" name="【公営住宅】&#10;有形固定資産減価償却率最小値テキスト"/>
        <xdr:cNvSpPr txBox="1"/>
      </xdr:nvSpPr>
      <xdr:spPr>
        <a:xfrm>
          <a:off x="4673600" y="1464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68580</xdr:rowOff>
    </xdr:from>
    <xdr:to>
      <xdr:col>24</xdr:col>
      <xdr:colOff>152400</xdr:colOff>
      <xdr:row>85</xdr:row>
      <xdr:rowOff>68580</xdr:rowOff>
    </xdr:to>
    <xdr:cxnSp macro="">
      <xdr:nvCxnSpPr>
        <xdr:cNvPr id="235" name="直線コネクタ 234"/>
        <xdr:cNvCxnSpPr/>
      </xdr:nvCxnSpPr>
      <xdr:spPr>
        <a:xfrm>
          <a:off x="4546600" y="14641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36"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37" name="直線コネクタ 236"/>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85741</xdr:rowOff>
    </xdr:from>
    <xdr:ext cx="405111" cy="259045"/>
    <xdr:sp macro="" textlink="">
      <xdr:nvSpPr>
        <xdr:cNvPr id="238" name="【公営住宅】&#10;有形固定資産減価償却率平均値テキスト"/>
        <xdr:cNvSpPr txBox="1"/>
      </xdr:nvSpPr>
      <xdr:spPr>
        <a:xfrm>
          <a:off x="4673600" y="139731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107314</xdr:rowOff>
    </xdr:from>
    <xdr:to>
      <xdr:col>24</xdr:col>
      <xdr:colOff>114300</xdr:colOff>
      <xdr:row>82</xdr:row>
      <xdr:rowOff>37464</xdr:rowOff>
    </xdr:to>
    <xdr:sp macro="" textlink="">
      <xdr:nvSpPr>
        <xdr:cNvPr id="239" name="フローチャート: 判断 238"/>
        <xdr:cNvSpPr/>
      </xdr:nvSpPr>
      <xdr:spPr>
        <a:xfrm>
          <a:off x="4584700" y="1399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130175</xdr:rowOff>
    </xdr:from>
    <xdr:to>
      <xdr:col>20</xdr:col>
      <xdr:colOff>38100</xdr:colOff>
      <xdr:row>82</xdr:row>
      <xdr:rowOff>60325</xdr:rowOff>
    </xdr:to>
    <xdr:sp macro="" textlink="">
      <xdr:nvSpPr>
        <xdr:cNvPr id="240" name="フローチャート: 判断 239"/>
        <xdr:cNvSpPr/>
      </xdr:nvSpPr>
      <xdr:spPr>
        <a:xfrm>
          <a:off x="3746500" y="140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137795</xdr:rowOff>
    </xdr:from>
    <xdr:to>
      <xdr:col>15</xdr:col>
      <xdr:colOff>101600</xdr:colOff>
      <xdr:row>82</xdr:row>
      <xdr:rowOff>67945</xdr:rowOff>
    </xdr:to>
    <xdr:sp macro="" textlink="">
      <xdr:nvSpPr>
        <xdr:cNvPr id="241" name="フローチャート: 判断 240"/>
        <xdr:cNvSpPr/>
      </xdr:nvSpPr>
      <xdr:spPr>
        <a:xfrm>
          <a:off x="2857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2" name="テキスト ボックス 24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3" name="テキスト ボックス 24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4" name="テキスト ボックス 24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5" name="テキスト ボックス 24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6" name="テキスト ボックス 24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63500</xdr:rowOff>
    </xdr:from>
    <xdr:to>
      <xdr:col>24</xdr:col>
      <xdr:colOff>114300</xdr:colOff>
      <xdr:row>81</xdr:row>
      <xdr:rowOff>165100</xdr:rowOff>
    </xdr:to>
    <xdr:sp macro="" textlink="">
      <xdr:nvSpPr>
        <xdr:cNvPr id="247" name="楕円 246"/>
        <xdr:cNvSpPr/>
      </xdr:nvSpPr>
      <xdr:spPr>
        <a:xfrm>
          <a:off x="45847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86377</xdr:rowOff>
    </xdr:from>
    <xdr:ext cx="405111" cy="259045"/>
    <xdr:sp macro="" textlink="">
      <xdr:nvSpPr>
        <xdr:cNvPr id="248" name="【公営住宅】&#10;有形固定資産減価償却率該当値テキスト"/>
        <xdr:cNvSpPr txBox="1"/>
      </xdr:nvSpPr>
      <xdr:spPr>
        <a:xfrm>
          <a:off x="4673600" y="1380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135889</xdr:rowOff>
    </xdr:from>
    <xdr:to>
      <xdr:col>20</xdr:col>
      <xdr:colOff>38100</xdr:colOff>
      <xdr:row>82</xdr:row>
      <xdr:rowOff>66039</xdr:rowOff>
    </xdr:to>
    <xdr:sp macro="" textlink="">
      <xdr:nvSpPr>
        <xdr:cNvPr id="249" name="楕円 248"/>
        <xdr:cNvSpPr/>
      </xdr:nvSpPr>
      <xdr:spPr>
        <a:xfrm>
          <a:off x="3746500" y="140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114300</xdr:rowOff>
    </xdr:from>
    <xdr:to>
      <xdr:col>24</xdr:col>
      <xdr:colOff>63500</xdr:colOff>
      <xdr:row>82</xdr:row>
      <xdr:rowOff>15239</xdr:rowOff>
    </xdr:to>
    <xdr:cxnSp macro="">
      <xdr:nvCxnSpPr>
        <xdr:cNvPr id="250" name="直線コネクタ 249"/>
        <xdr:cNvCxnSpPr/>
      </xdr:nvCxnSpPr>
      <xdr:spPr>
        <a:xfrm flipV="1">
          <a:off x="3797300" y="14001750"/>
          <a:ext cx="8382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76852</xdr:rowOff>
    </xdr:from>
    <xdr:ext cx="405111" cy="259045"/>
    <xdr:sp macro="" textlink="">
      <xdr:nvSpPr>
        <xdr:cNvPr id="251" name="n_1aveValue【公営住宅】&#10;有形固定資産減価償却率"/>
        <xdr:cNvSpPr txBox="1"/>
      </xdr:nvSpPr>
      <xdr:spPr>
        <a:xfrm>
          <a:off x="3582044" y="1379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84472</xdr:rowOff>
    </xdr:from>
    <xdr:ext cx="405111" cy="259045"/>
    <xdr:sp macro="" textlink="">
      <xdr:nvSpPr>
        <xdr:cNvPr id="252" name="n_2aveValue【公営住宅】&#10;有形固定資産減価償却率"/>
        <xdr:cNvSpPr txBox="1"/>
      </xdr:nvSpPr>
      <xdr:spPr>
        <a:xfrm>
          <a:off x="2705744" y="1380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57166</xdr:rowOff>
    </xdr:from>
    <xdr:ext cx="405111" cy="259045"/>
    <xdr:sp macro="" textlink="">
      <xdr:nvSpPr>
        <xdr:cNvPr id="253" name="n_1mainValue【公営住宅】&#10;有形固定資産減価償却率"/>
        <xdr:cNvSpPr txBox="1"/>
      </xdr:nvSpPr>
      <xdr:spPr>
        <a:xfrm>
          <a:off x="3582044" y="1411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4" name="正方形/長方形 25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5" name="正方形/長方形 25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6" name="正方形/長方形 25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7" name="正方形/長方形 25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8" name="正方形/長方形 25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9" name="正方形/長方形 25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0" name="正方形/長方形 25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1" name="正方形/長方形 26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2" name="テキスト ボックス 26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3" name="直線コネクタ 26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4" name="直線コネクタ 26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5" name="テキスト ボックス 26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6" name="直線コネクタ 26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7" name="テキスト ボックス 26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8" name="直線コネクタ 26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69" name="テキスト ボックス 26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0" name="直線コネクタ 26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1" name="テキスト ボックス 27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2" name="直線コネクタ 27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73" name="テキスト ボックス 272"/>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4" name="直線コネクタ 27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75" name="テキスト ボックス 274"/>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44323</xdr:rowOff>
    </xdr:from>
    <xdr:to>
      <xdr:col>54</xdr:col>
      <xdr:colOff>189865</xdr:colOff>
      <xdr:row>86</xdr:row>
      <xdr:rowOff>66421</xdr:rowOff>
    </xdr:to>
    <xdr:cxnSp macro="">
      <xdr:nvCxnSpPr>
        <xdr:cNvPr id="277" name="直線コネクタ 276"/>
        <xdr:cNvCxnSpPr/>
      </xdr:nvCxnSpPr>
      <xdr:spPr>
        <a:xfrm flipV="1">
          <a:off x="10476865" y="13417423"/>
          <a:ext cx="0" cy="1393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70248</xdr:rowOff>
    </xdr:from>
    <xdr:ext cx="469744" cy="259045"/>
    <xdr:sp macro="" textlink="">
      <xdr:nvSpPr>
        <xdr:cNvPr id="278" name="【公営住宅】&#10;一人当たり面積最小値テキスト"/>
        <xdr:cNvSpPr txBox="1"/>
      </xdr:nvSpPr>
      <xdr:spPr>
        <a:xfrm>
          <a:off x="10515600" y="14814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66421</xdr:rowOff>
    </xdr:from>
    <xdr:to>
      <xdr:col>55</xdr:col>
      <xdr:colOff>88900</xdr:colOff>
      <xdr:row>86</xdr:row>
      <xdr:rowOff>66421</xdr:rowOff>
    </xdr:to>
    <xdr:cxnSp macro="">
      <xdr:nvCxnSpPr>
        <xdr:cNvPr id="279" name="直線コネクタ 278"/>
        <xdr:cNvCxnSpPr/>
      </xdr:nvCxnSpPr>
      <xdr:spPr>
        <a:xfrm>
          <a:off x="10388600" y="14811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162450</xdr:rowOff>
    </xdr:from>
    <xdr:ext cx="534377" cy="259045"/>
    <xdr:sp macro="" textlink="">
      <xdr:nvSpPr>
        <xdr:cNvPr id="280" name="【公営住宅】&#10;一人当たり面積最大値テキスト"/>
        <xdr:cNvSpPr txBox="1"/>
      </xdr:nvSpPr>
      <xdr:spPr>
        <a:xfrm>
          <a:off x="10515600" y="13192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44323</xdr:rowOff>
    </xdr:from>
    <xdr:to>
      <xdr:col>55</xdr:col>
      <xdr:colOff>88900</xdr:colOff>
      <xdr:row>78</xdr:row>
      <xdr:rowOff>44323</xdr:rowOff>
    </xdr:to>
    <xdr:cxnSp macro="">
      <xdr:nvCxnSpPr>
        <xdr:cNvPr id="281" name="直線コネクタ 280"/>
        <xdr:cNvCxnSpPr/>
      </xdr:nvCxnSpPr>
      <xdr:spPr>
        <a:xfrm>
          <a:off x="10388600" y="13417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47007</xdr:rowOff>
    </xdr:from>
    <xdr:ext cx="469744" cy="259045"/>
    <xdr:sp macro="" textlink="">
      <xdr:nvSpPr>
        <xdr:cNvPr id="282" name="【公営住宅】&#10;一人当たり面積平均値テキスト"/>
        <xdr:cNvSpPr txBox="1"/>
      </xdr:nvSpPr>
      <xdr:spPr>
        <a:xfrm>
          <a:off x="10515600" y="142773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24130</xdr:rowOff>
    </xdr:from>
    <xdr:to>
      <xdr:col>55</xdr:col>
      <xdr:colOff>50800</xdr:colOff>
      <xdr:row>84</xdr:row>
      <xdr:rowOff>125730</xdr:rowOff>
    </xdr:to>
    <xdr:sp macro="" textlink="">
      <xdr:nvSpPr>
        <xdr:cNvPr id="283" name="フローチャート: 判断 282"/>
        <xdr:cNvSpPr/>
      </xdr:nvSpPr>
      <xdr:spPr>
        <a:xfrm>
          <a:off x="10426700" y="1442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119887</xdr:rowOff>
    </xdr:from>
    <xdr:to>
      <xdr:col>50</xdr:col>
      <xdr:colOff>165100</xdr:colOff>
      <xdr:row>84</xdr:row>
      <xdr:rowOff>50037</xdr:rowOff>
    </xdr:to>
    <xdr:sp macro="" textlink="">
      <xdr:nvSpPr>
        <xdr:cNvPr id="284" name="フローチャート: 判断 283"/>
        <xdr:cNvSpPr/>
      </xdr:nvSpPr>
      <xdr:spPr>
        <a:xfrm>
          <a:off x="9588500" y="1435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103378</xdr:rowOff>
    </xdr:from>
    <xdr:to>
      <xdr:col>46</xdr:col>
      <xdr:colOff>38100</xdr:colOff>
      <xdr:row>84</xdr:row>
      <xdr:rowOff>33528</xdr:rowOff>
    </xdr:to>
    <xdr:sp macro="" textlink="">
      <xdr:nvSpPr>
        <xdr:cNvPr id="285" name="フローチャート: 判断 284"/>
        <xdr:cNvSpPr/>
      </xdr:nvSpPr>
      <xdr:spPr>
        <a:xfrm>
          <a:off x="8699500" y="1433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6" name="テキスト ボックス 28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7" name="テキスト ボックス 28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8" name="テキスト ボックス 28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9" name="テキスト ボックス 28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0" name="テキスト ボックス 28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102743</xdr:rowOff>
    </xdr:from>
    <xdr:to>
      <xdr:col>55</xdr:col>
      <xdr:colOff>50800</xdr:colOff>
      <xdr:row>85</xdr:row>
      <xdr:rowOff>32893</xdr:rowOff>
    </xdr:to>
    <xdr:sp macro="" textlink="">
      <xdr:nvSpPr>
        <xdr:cNvPr id="291" name="楕円 290"/>
        <xdr:cNvSpPr/>
      </xdr:nvSpPr>
      <xdr:spPr>
        <a:xfrm>
          <a:off x="10426700" y="1450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81170</xdr:rowOff>
    </xdr:from>
    <xdr:ext cx="469744" cy="259045"/>
    <xdr:sp macro="" textlink="">
      <xdr:nvSpPr>
        <xdr:cNvPr id="292" name="【公営住宅】&#10;一人当たり面積該当値テキスト"/>
        <xdr:cNvSpPr txBox="1"/>
      </xdr:nvSpPr>
      <xdr:spPr>
        <a:xfrm>
          <a:off x="10515600" y="14482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110871</xdr:rowOff>
    </xdr:from>
    <xdr:to>
      <xdr:col>50</xdr:col>
      <xdr:colOff>165100</xdr:colOff>
      <xdr:row>85</xdr:row>
      <xdr:rowOff>41021</xdr:rowOff>
    </xdr:to>
    <xdr:sp macro="" textlink="">
      <xdr:nvSpPr>
        <xdr:cNvPr id="293" name="楕円 292"/>
        <xdr:cNvSpPr/>
      </xdr:nvSpPr>
      <xdr:spPr>
        <a:xfrm>
          <a:off x="9588500" y="14512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153543</xdr:rowOff>
    </xdr:from>
    <xdr:to>
      <xdr:col>55</xdr:col>
      <xdr:colOff>0</xdr:colOff>
      <xdr:row>84</xdr:row>
      <xdr:rowOff>161671</xdr:rowOff>
    </xdr:to>
    <xdr:cxnSp macro="">
      <xdr:nvCxnSpPr>
        <xdr:cNvPr id="294" name="直線コネクタ 293"/>
        <xdr:cNvCxnSpPr/>
      </xdr:nvCxnSpPr>
      <xdr:spPr>
        <a:xfrm flipV="1">
          <a:off x="9639300" y="14555343"/>
          <a:ext cx="838200" cy="8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66564</xdr:rowOff>
    </xdr:from>
    <xdr:ext cx="469744" cy="259045"/>
    <xdr:sp macro="" textlink="">
      <xdr:nvSpPr>
        <xdr:cNvPr id="295" name="n_1aveValue【公営住宅】&#10;一人当たり面積"/>
        <xdr:cNvSpPr txBox="1"/>
      </xdr:nvSpPr>
      <xdr:spPr>
        <a:xfrm>
          <a:off x="9391727" y="14125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50055</xdr:rowOff>
    </xdr:from>
    <xdr:ext cx="469744" cy="259045"/>
    <xdr:sp macro="" textlink="">
      <xdr:nvSpPr>
        <xdr:cNvPr id="296" name="n_2aveValue【公営住宅】&#10;一人当たり面積"/>
        <xdr:cNvSpPr txBox="1"/>
      </xdr:nvSpPr>
      <xdr:spPr>
        <a:xfrm>
          <a:off x="8515427" y="14108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32148</xdr:rowOff>
    </xdr:from>
    <xdr:ext cx="469744" cy="259045"/>
    <xdr:sp macro="" textlink="">
      <xdr:nvSpPr>
        <xdr:cNvPr id="297" name="n_1mainValue【公営住宅】&#10;一人当たり面積"/>
        <xdr:cNvSpPr txBox="1"/>
      </xdr:nvSpPr>
      <xdr:spPr>
        <a:xfrm>
          <a:off x="9391727" y="14605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8" name="正方形/長方形 29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9" name="正方形/長方形 29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0" name="正方形/長方形 29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1" name="正方形/長方形 30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2" name="正方形/長方形 30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3" name="正方形/長方形 30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4" name="正方形/長方形 30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5" name="正方形/長方形 30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6" name="正方形/長方形 30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7" name="正方形/長方形 30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8" name="正方形/長方形 30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9" name="正方形/長方形 30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0" name="正方形/長方形 30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1" name="正方形/長方形 31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2" name="正方形/長方形 31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3" name="正方形/長方形 31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4" name="正方形/長方形 31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5" name="正方形/長方形 31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6" name="正方形/長方形 31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7" name="正方形/長方形 31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8" name="正方形/長方形 31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9" name="正方形/長方形 31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0" name="正方形/長方形 31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1" name="正方形/長方形 32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2" name="テキスト ボックス 32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3" name="直線コネクタ 32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24" name="直線コネクタ 32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25" name="テキスト ボックス 324"/>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26" name="直線コネクタ 32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27" name="テキスト ボックス 32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28" name="直線コネクタ 32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29" name="テキスト ボックス 32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30" name="直線コネクタ 32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31" name="テキスト ボックス 33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32" name="直線コネクタ 33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33" name="テキスト ボックス 33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34" name="直線コネクタ 33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35" name="テキスト ボックス 334"/>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6" name="直線コネクタ 33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7" name="テキスト ボックス 33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2722</xdr:rowOff>
    </xdr:to>
    <xdr:cxnSp macro="">
      <xdr:nvCxnSpPr>
        <xdr:cNvPr id="339" name="直線コネクタ 338"/>
        <xdr:cNvCxnSpPr/>
      </xdr:nvCxnSpPr>
      <xdr:spPr>
        <a:xfrm flipV="1">
          <a:off x="16318864" y="5660572"/>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6549</xdr:rowOff>
    </xdr:from>
    <xdr:ext cx="340478" cy="259045"/>
    <xdr:sp macro="" textlink="">
      <xdr:nvSpPr>
        <xdr:cNvPr id="340" name="【認定こども園・幼稚園・保育所】&#10;有形固定資産減価償却率最小値テキスト"/>
        <xdr:cNvSpPr txBox="1"/>
      </xdr:nvSpPr>
      <xdr:spPr>
        <a:xfrm>
          <a:off x="16357600" y="720744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2722</xdr:rowOff>
    </xdr:from>
    <xdr:to>
      <xdr:col>86</xdr:col>
      <xdr:colOff>25400</xdr:colOff>
      <xdr:row>42</xdr:row>
      <xdr:rowOff>2722</xdr:rowOff>
    </xdr:to>
    <xdr:cxnSp macro="">
      <xdr:nvCxnSpPr>
        <xdr:cNvPr id="341" name="直線コネクタ 340"/>
        <xdr:cNvCxnSpPr/>
      </xdr:nvCxnSpPr>
      <xdr:spPr>
        <a:xfrm>
          <a:off x="16230600" y="720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42"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43" name="直線コネクタ 342"/>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105064</xdr:rowOff>
    </xdr:from>
    <xdr:ext cx="405111" cy="259045"/>
    <xdr:sp macro="" textlink="">
      <xdr:nvSpPr>
        <xdr:cNvPr id="344" name="【認定こども園・幼稚園・保育所】&#10;有形固定資産減価償却率平均値テキスト"/>
        <xdr:cNvSpPr txBox="1"/>
      </xdr:nvSpPr>
      <xdr:spPr>
        <a:xfrm>
          <a:off x="16357600" y="64487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126637</xdr:rowOff>
    </xdr:from>
    <xdr:to>
      <xdr:col>85</xdr:col>
      <xdr:colOff>177800</xdr:colOff>
      <xdr:row>38</xdr:row>
      <xdr:rowOff>56787</xdr:rowOff>
    </xdr:to>
    <xdr:sp macro="" textlink="">
      <xdr:nvSpPr>
        <xdr:cNvPr id="345" name="フローチャート: 判断 344"/>
        <xdr:cNvSpPr/>
      </xdr:nvSpPr>
      <xdr:spPr>
        <a:xfrm>
          <a:off x="16268700" y="647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17236</xdr:rowOff>
    </xdr:from>
    <xdr:to>
      <xdr:col>81</xdr:col>
      <xdr:colOff>101600</xdr:colOff>
      <xdr:row>37</xdr:row>
      <xdr:rowOff>118836</xdr:rowOff>
    </xdr:to>
    <xdr:sp macro="" textlink="">
      <xdr:nvSpPr>
        <xdr:cNvPr id="346" name="フローチャート: 判断 345"/>
        <xdr:cNvSpPr/>
      </xdr:nvSpPr>
      <xdr:spPr>
        <a:xfrm>
          <a:off x="15430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144599</xdr:rowOff>
    </xdr:from>
    <xdr:to>
      <xdr:col>76</xdr:col>
      <xdr:colOff>165100</xdr:colOff>
      <xdr:row>37</xdr:row>
      <xdr:rowOff>74749</xdr:rowOff>
    </xdr:to>
    <xdr:sp macro="" textlink="">
      <xdr:nvSpPr>
        <xdr:cNvPr id="347" name="フローチャート: 判断 346"/>
        <xdr:cNvSpPr/>
      </xdr:nvSpPr>
      <xdr:spPr>
        <a:xfrm>
          <a:off x="14541500" y="63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8" name="テキスト ボックス 34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49" name="テキスト ボックス 34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0" name="テキスト ボックス 34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1" name="テキスト ボックス 35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2" name="テキスト ボックス 35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87449</xdr:rowOff>
    </xdr:from>
    <xdr:to>
      <xdr:col>85</xdr:col>
      <xdr:colOff>177800</xdr:colOff>
      <xdr:row>38</xdr:row>
      <xdr:rowOff>17599</xdr:rowOff>
    </xdr:to>
    <xdr:sp macro="" textlink="">
      <xdr:nvSpPr>
        <xdr:cNvPr id="353" name="楕円 352"/>
        <xdr:cNvSpPr/>
      </xdr:nvSpPr>
      <xdr:spPr>
        <a:xfrm>
          <a:off x="16268700" y="643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110326</xdr:rowOff>
    </xdr:from>
    <xdr:ext cx="405111" cy="259045"/>
    <xdr:sp macro="" textlink="">
      <xdr:nvSpPr>
        <xdr:cNvPr id="354" name="【認定こども園・幼稚園・保育所】&#10;有形固定資産減価償却率該当値テキスト"/>
        <xdr:cNvSpPr txBox="1"/>
      </xdr:nvSpPr>
      <xdr:spPr>
        <a:xfrm>
          <a:off x="16357600" y="6282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123372</xdr:rowOff>
    </xdr:from>
    <xdr:to>
      <xdr:col>81</xdr:col>
      <xdr:colOff>101600</xdr:colOff>
      <xdr:row>38</xdr:row>
      <xdr:rowOff>53522</xdr:rowOff>
    </xdr:to>
    <xdr:sp macro="" textlink="">
      <xdr:nvSpPr>
        <xdr:cNvPr id="355" name="楕円 354"/>
        <xdr:cNvSpPr/>
      </xdr:nvSpPr>
      <xdr:spPr>
        <a:xfrm>
          <a:off x="15430500" y="646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138249</xdr:rowOff>
    </xdr:from>
    <xdr:to>
      <xdr:col>85</xdr:col>
      <xdr:colOff>127000</xdr:colOff>
      <xdr:row>38</xdr:row>
      <xdr:rowOff>2722</xdr:rowOff>
    </xdr:to>
    <xdr:cxnSp macro="">
      <xdr:nvCxnSpPr>
        <xdr:cNvPr id="356" name="直線コネクタ 355"/>
        <xdr:cNvCxnSpPr/>
      </xdr:nvCxnSpPr>
      <xdr:spPr>
        <a:xfrm flipV="1">
          <a:off x="15481300" y="6481899"/>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135363</xdr:rowOff>
    </xdr:from>
    <xdr:ext cx="405111" cy="259045"/>
    <xdr:sp macro="" textlink="">
      <xdr:nvSpPr>
        <xdr:cNvPr id="357" name="n_1aveValue【認定こども園・幼稚園・保育所】&#10;有形固定資産減価償却率"/>
        <xdr:cNvSpPr txBox="1"/>
      </xdr:nvSpPr>
      <xdr:spPr>
        <a:xfrm>
          <a:off x="15266044" y="613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91276</xdr:rowOff>
    </xdr:from>
    <xdr:ext cx="405111" cy="259045"/>
    <xdr:sp macro="" textlink="">
      <xdr:nvSpPr>
        <xdr:cNvPr id="358" name="n_2aveValue【認定こども園・幼稚園・保育所】&#10;有形固定資産減価償却率"/>
        <xdr:cNvSpPr txBox="1"/>
      </xdr:nvSpPr>
      <xdr:spPr>
        <a:xfrm>
          <a:off x="14389744" y="609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44649</xdr:rowOff>
    </xdr:from>
    <xdr:ext cx="405111" cy="259045"/>
    <xdr:sp macro="" textlink="">
      <xdr:nvSpPr>
        <xdr:cNvPr id="359" name="n_1mainValue【認定こども園・幼稚園・保育所】&#10;有形固定資産減価償却率"/>
        <xdr:cNvSpPr txBox="1"/>
      </xdr:nvSpPr>
      <xdr:spPr>
        <a:xfrm>
          <a:off x="15266044" y="6559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0" name="正方形/長方形 35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1" name="正方形/長方形 36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2" name="正方形/長方形 36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3" name="正方形/長方形 36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4" name="正方形/長方形 36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5" name="正方形/長方形 36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6" name="正方形/長方形 36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7" name="正方形/長方形 36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8" name="テキスト ボックス 36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9" name="直線コネクタ 36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70" name="直線コネクタ 36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71" name="テキスト ボックス 370"/>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72" name="直線コネクタ 37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73" name="テキスト ボックス 372"/>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74" name="直線コネクタ 37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75" name="テキスト ボックス 374"/>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6" name="直線コネクタ 37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77" name="テキスト ボックス 376"/>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78" name="直線コネクタ 37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79" name="テキスト ボックス 378"/>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0" name="直線コネクタ 37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1" name="テキスト ボックス 38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77343</xdr:rowOff>
    </xdr:from>
    <xdr:to>
      <xdr:col>116</xdr:col>
      <xdr:colOff>62864</xdr:colOff>
      <xdr:row>41</xdr:row>
      <xdr:rowOff>113919</xdr:rowOff>
    </xdr:to>
    <xdr:cxnSp macro="">
      <xdr:nvCxnSpPr>
        <xdr:cNvPr id="383" name="直線コネクタ 382"/>
        <xdr:cNvCxnSpPr/>
      </xdr:nvCxnSpPr>
      <xdr:spPr>
        <a:xfrm flipV="1">
          <a:off x="22160864" y="5735193"/>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117746</xdr:rowOff>
    </xdr:from>
    <xdr:ext cx="469744" cy="259045"/>
    <xdr:sp macro="" textlink="">
      <xdr:nvSpPr>
        <xdr:cNvPr id="384" name="【認定こども園・幼稚園・保育所】&#10;一人当たり面積最小値テキスト"/>
        <xdr:cNvSpPr txBox="1"/>
      </xdr:nvSpPr>
      <xdr:spPr>
        <a:xfrm>
          <a:off x="22199600" y="7147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113919</xdr:rowOff>
    </xdr:from>
    <xdr:to>
      <xdr:col>116</xdr:col>
      <xdr:colOff>152400</xdr:colOff>
      <xdr:row>41</xdr:row>
      <xdr:rowOff>113919</xdr:rowOff>
    </xdr:to>
    <xdr:cxnSp macro="">
      <xdr:nvCxnSpPr>
        <xdr:cNvPr id="385" name="直線コネクタ 384"/>
        <xdr:cNvCxnSpPr/>
      </xdr:nvCxnSpPr>
      <xdr:spPr>
        <a:xfrm>
          <a:off x="22072600" y="7143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24020</xdr:rowOff>
    </xdr:from>
    <xdr:ext cx="469744" cy="259045"/>
    <xdr:sp macro="" textlink="">
      <xdr:nvSpPr>
        <xdr:cNvPr id="386" name="【認定こども園・幼稚園・保育所】&#10;一人当たり面積最大値テキスト"/>
        <xdr:cNvSpPr txBox="1"/>
      </xdr:nvSpPr>
      <xdr:spPr>
        <a:xfrm>
          <a:off x="22199600" y="5510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77343</xdr:rowOff>
    </xdr:from>
    <xdr:to>
      <xdr:col>116</xdr:col>
      <xdr:colOff>152400</xdr:colOff>
      <xdr:row>33</xdr:row>
      <xdr:rowOff>77343</xdr:rowOff>
    </xdr:to>
    <xdr:cxnSp macro="">
      <xdr:nvCxnSpPr>
        <xdr:cNvPr id="387" name="直線コネクタ 386"/>
        <xdr:cNvCxnSpPr/>
      </xdr:nvCxnSpPr>
      <xdr:spPr>
        <a:xfrm>
          <a:off x="22072600" y="5735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156608</xdr:rowOff>
    </xdr:from>
    <xdr:ext cx="469744" cy="259045"/>
    <xdr:sp macro="" textlink="">
      <xdr:nvSpPr>
        <xdr:cNvPr id="388" name="【認定こども園・幼稚園・保育所】&#10;一人当たり面積平均値テキスト"/>
        <xdr:cNvSpPr txBox="1"/>
      </xdr:nvSpPr>
      <xdr:spPr>
        <a:xfrm>
          <a:off x="22199600" y="70146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6731</xdr:rowOff>
    </xdr:from>
    <xdr:to>
      <xdr:col>116</xdr:col>
      <xdr:colOff>114300</xdr:colOff>
      <xdr:row>41</xdr:row>
      <xdr:rowOff>108331</xdr:rowOff>
    </xdr:to>
    <xdr:sp macro="" textlink="">
      <xdr:nvSpPr>
        <xdr:cNvPr id="389" name="フローチャート: 判断 388"/>
        <xdr:cNvSpPr/>
      </xdr:nvSpPr>
      <xdr:spPr>
        <a:xfrm>
          <a:off x="22110700" y="703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3683</xdr:rowOff>
    </xdr:from>
    <xdr:to>
      <xdr:col>112</xdr:col>
      <xdr:colOff>38100</xdr:colOff>
      <xdr:row>41</xdr:row>
      <xdr:rowOff>105283</xdr:rowOff>
    </xdr:to>
    <xdr:sp macro="" textlink="">
      <xdr:nvSpPr>
        <xdr:cNvPr id="390" name="フローチャート: 判断 389"/>
        <xdr:cNvSpPr/>
      </xdr:nvSpPr>
      <xdr:spPr>
        <a:xfrm>
          <a:off x="21272500" y="7033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139700</xdr:rowOff>
    </xdr:from>
    <xdr:to>
      <xdr:col>107</xdr:col>
      <xdr:colOff>101600</xdr:colOff>
      <xdr:row>41</xdr:row>
      <xdr:rowOff>69850</xdr:rowOff>
    </xdr:to>
    <xdr:sp macro="" textlink="">
      <xdr:nvSpPr>
        <xdr:cNvPr id="391" name="フローチャート: 判断 390"/>
        <xdr:cNvSpPr/>
      </xdr:nvSpPr>
      <xdr:spPr>
        <a:xfrm>
          <a:off x="20383500" y="699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2" name="テキスト ボックス 39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3" name="テキスト ボックス 39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4" name="テキスト ボックス 39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5" name="テキスト ボックス 39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6" name="テキスト ボックス 39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153797</xdr:rowOff>
    </xdr:from>
    <xdr:to>
      <xdr:col>116</xdr:col>
      <xdr:colOff>114300</xdr:colOff>
      <xdr:row>41</xdr:row>
      <xdr:rowOff>83947</xdr:rowOff>
    </xdr:to>
    <xdr:sp macro="" textlink="">
      <xdr:nvSpPr>
        <xdr:cNvPr id="397" name="楕円 396"/>
        <xdr:cNvSpPr/>
      </xdr:nvSpPr>
      <xdr:spPr>
        <a:xfrm>
          <a:off x="22110700" y="7011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113174</xdr:rowOff>
    </xdr:from>
    <xdr:ext cx="469744" cy="259045"/>
    <xdr:sp macro="" textlink="">
      <xdr:nvSpPr>
        <xdr:cNvPr id="398" name="【認定こども園・幼稚園・保育所】&#10;一人当たり面積該当値テキスト"/>
        <xdr:cNvSpPr txBox="1"/>
      </xdr:nvSpPr>
      <xdr:spPr>
        <a:xfrm>
          <a:off x="22199600" y="6799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158750</xdr:rowOff>
    </xdr:from>
    <xdr:to>
      <xdr:col>112</xdr:col>
      <xdr:colOff>38100</xdr:colOff>
      <xdr:row>41</xdr:row>
      <xdr:rowOff>88900</xdr:rowOff>
    </xdr:to>
    <xdr:sp macro="" textlink="">
      <xdr:nvSpPr>
        <xdr:cNvPr id="399" name="楕円 398"/>
        <xdr:cNvSpPr/>
      </xdr:nvSpPr>
      <xdr:spPr>
        <a:xfrm>
          <a:off x="21272500" y="701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33147</xdr:rowOff>
    </xdr:from>
    <xdr:to>
      <xdr:col>116</xdr:col>
      <xdr:colOff>63500</xdr:colOff>
      <xdr:row>41</xdr:row>
      <xdr:rowOff>38100</xdr:rowOff>
    </xdr:to>
    <xdr:cxnSp macro="">
      <xdr:nvCxnSpPr>
        <xdr:cNvPr id="400" name="直線コネクタ 399"/>
        <xdr:cNvCxnSpPr/>
      </xdr:nvCxnSpPr>
      <xdr:spPr>
        <a:xfrm flipV="1">
          <a:off x="21323300" y="7062597"/>
          <a:ext cx="8382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41</xdr:row>
      <xdr:rowOff>96410</xdr:rowOff>
    </xdr:from>
    <xdr:ext cx="469744" cy="259045"/>
    <xdr:sp macro="" textlink="">
      <xdr:nvSpPr>
        <xdr:cNvPr id="401" name="n_1aveValue【認定こども園・幼稚園・保育所】&#10;一人当たり面積"/>
        <xdr:cNvSpPr txBox="1"/>
      </xdr:nvSpPr>
      <xdr:spPr>
        <a:xfrm>
          <a:off x="21075727" y="7125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86377</xdr:rowOff>
    </xdr:from>
    <xdr:ext cx="469744" cy="259045"/>
    <xdr:sp macro="" textlink="">
      <xdr:nvSpPr>
        <xdr:cNvPr id="402" name="n_2aveValue【認定こども園・幼稚園・保育所】&#10;一人当たり面積"/>
        <xdr:cNvSpPr txBox="1"/>
      </xdr:nvSpPr>
      <xdr:spPr>
        <a:xfrm>
          <a:off x="20199427" y="677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105427</xdr:rowOff>
    </xdr:from>
    <xdr:ext cx="469744" cy="259045"/>
    <xdr:sp macro="" textlink="">
      <xdr:nvSpPr>
        <xdr:cNvPr id="403" name="n_1mainValue【認定こども園・幼稚園・保育所】&#10;一人当たり面積"/>
        <xdr:cNvSpPr txBox="1"/>
      </xdr:nvSpPr>
      <xdr:spPr>
        <a:xfrm>
          <a:off x="21075727" y="6791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4" name="正方形/長方形 40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5" name="正方形/長方形 40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6" name="正方形/長方形 40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7" name="正方形/長方形 40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8" name="正方形/長方形 40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9" name="正方形/長方形 40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0" name="正方形/長方形 40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1" name="正方形/長方形 41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2" name="テキスト ボックス 41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3" name="直線コネクタ 41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14" name="直線コネクタ 41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15" name="テキスト ボックス 414"/>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16" name="直線コネクタ 41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17" name="テキスト ボックス 41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18" name="直線コネクタ 41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19" name="テキスト ボックス 41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0" name="直線コネクタ 41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1" name="テキスト ボックス 42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2" name="直線コネクタ 42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23" name="テキスト ボックス 42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24" name="直線コネクタ 42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25" name="テキスト ボックス 424"/>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6" name="直線コネクタ 42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7" name="テキスト ボックス 42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83276</xdr:rowOff>
    </xdr:from>
    <xdr:to>
      <xdr:col>85</xdr:col>
      <xdr:colOff>126364</xdr:colOff>
      <xdr:row>63</xdr:row>
      <xdr:rowOff>127363</xdr:rowOff>
    </xdr:to>
    <xdr:cxnSp macro="">
      <xdr:nvCxnSpPr>
        <xdr:cNvPr id="429" name="直線コネクタ 428"/>
        <xdr:cNvCxnSpPr/>
      </xdr:nvCxnSpPr>
      <xdr:spPr>
        <a:xfrm flipV="1">
          <a:off x="16318864" y="9513026"/>
          <a:ext cx="0" cy="1415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131190</xdr:rowOff>
    </xdr:from>
    <xdr:ext cx="405111" cy="259045"/>
    <xdr:sp macro="" textlink="">
      <xdr:nvSpPr>
        <xdr:cNvPr id="430" name="【学校施設】&#10;有形固定資産減価償却率最小値テキスト"/>
        <xdr:cNvSpPr txBox="1"/>
      </xdr:nvSpPr>
      <xdr:spPr>
        <a:xfrm>
          <a:off x="16357600" y="10932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127363</xdr:rowOff>
    </xdr:from>
    <xdr:to>
      <xdr:col>86</xdr:col>
      <xdr:colOff>25400</xdr:colOff>
      <xdr:row>63</xdr:row>
      <xdr:rowOff>127363</xdr:rowOff>
    </xdr:to>
    <xdr:cxnSp macro="">
      <xdr:nvCxnSpPr>
        <xdr:cNvPr id="431" name="直線コネクタ 430"/>
        <xdr:cNvCxnSpPr/>
      </xdr:nvCxnSpPr>
      <xdr:spPr>
        <a:xfrm>
          <a:off x="16230600" y="10928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29953</xdr:rowOff>
    </xdr:from>
    <xdr:ext cx="405111" cy="259045"/>
    <xdr:sp macro="" textlink="">
      <xdr:nvSpPr>
        <xdr:cNvPr id="432" name="【学校施設】&#10;有形固定資産減価償却率最大値テキスト"/>
        <xdr:cNvSpPr txBox="1"/>
      </xdr:nvSpPr>
      <xdr:spPr>
        <a:xfrm>
          <a:off x="16357600" y="9288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83276</xdr:rowOff>
    </xdr:from>
    <xdr:to>
      <xdr:col>86</xdr:col>
      <xdr:colOff>25400</xdr:colOff>
      <xdr:row>55</xdr:row>
      <xdr:rowOff>83276</xdr:rowOff>
    </xdr:to>
    <xdr:cxnSp macro="">
      <xdr:nvCxnSpPr>
        <xdr:cNvPr id="433" name="直線コネクタ 432"/>
        <xdr:cNvCxnSpPr/>
      </xdr:nvCxnSpPr>
      <xdr:spPr>
        <a:xfrm>
          <a:off x="16230600" y="9513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1468</xdr:rowOff>
    </xdr:from>
    <xdr:ext cx="405111" cy="259045"/>
    <xdr:sp macro="" textlink="">
      <xdr:nvSpPr>
        <xdr:cNvPr id="434" name="【学校施設】&#10;有形固定資産減価償却率平均値テキスト"/>
        <xdr:cNvSpPr txBox="1"/>
      </xdr:nvSpPr>
      <xdr:spPr>
        <a:xfrm>
          <a:off x="16357600" y="99455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150041</xdr:rowOff>
    </xdr:from>
    <xdr:to>
      <xdr:col>85</xdr:col>
      <xdr:colOff>177800</xdr:colOff>
      <xdr:row>59</xdr:row>
      <xdr:rowOff>80191</xdr:rowOff>
    </xdr:to>
    <xdr:sp macro="" textlink="">
      <xdr:nvSpPr>
        <xdr:cNvPr id="435" name="フローチャート: 判断 434"/>
        <xdr:cNvSpPr/>
      </xdr:nvSpPr>
      <xdr:spPr>
        <a:xfrm>
          <a:off x="162687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166370</xdr:rowOff>
    </xdr:from>
    <xdr:to>
      <xdr:col>81</xdr:col>
      <xdr:colOff>101600</xdr:colOff>
      <xdr:row>59</xdr:row>
      <xdr:rowOff>96520</xdr:rowOff>
    </xdr:to>
    <xdr:sp macro="" textlink="">
      <xdr:nvSpPr>
        <xdr:cNvPr id="436" name="フローチャート: 判断 435"/>
        <xdr:cNvSpPr/>
      </xdr:nvSpPr>
      <xdr:spPr>
        <a:xfrm>
          <a:off x="154305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123916</xdr:rowOff>
    </xdr:from>
    <xdr:to>
      <xdr:col>76</xdr:col>
      <xdr:colOff>165100</xdr:colOff>
      <xdr:row>59</xdr:row>
      <xdr:rowOff>54066</xdr:rowOff>
    </xdr:to>
    <xdr:sp macro="" textlink="">
      <xdr:nvSpPr>
        <xdr:cNvPr id="437" name="フローチャート: 判断 436"/>
        <xdr:cNvSpPr/>
      </xdr:nvSpPr>
      <xdr:spPr>
        <a:xfrm>
          <a:off x="14541500" y="1006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8" name="テキスト ボックス 43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9" name="テキスト ボックス 43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0" name="テキスト ボックス 43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1" name="テキスト ボックス 44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2" name="テキスト ボックス 44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34109</xdr:rowOff>
    </xdr:from>
    <xdr:to>
      <xdr:col>85</xdr:col>
      <xdr:colOff>177800</xdr:colOff>
      <xdr:row>60</xdr:row>
      <xdr:rowOff>135709</xdr:rowOff>
    </xdr:to>
    <xdr:sp macro="" textlink="">
      <xdr:nvSpPr>
        <xdr:cNvPr id="443" name="楕円 442"/>
        <xdr:cNvSpPr/>
      </xdr:nvSpPr>
      <xdr:spPr>
        <a:xfrm>
          <a:off x="16268700" y="1032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12536</xdr:rowOff>
    </xdr:from>
    <xdr:ext cx="405111" cy="259045"/>
    <xdr:sp macro="" textlink="">
      <xdr:nvSpPr>
        <xdr:cNvPr id="444" name="【学校施設】&#10;有形固定資産減価償却率該当値テキスト"/>
        <xdr:cNvSpPr txBox="1"/>
      </xdr:nvSpPr>
      <xdr:spPr>
        <a:xfrm>
          <a:off x="16357600" y="10299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70031</xdr:rowOff>
    </xdr:from>
    <xdr:to>
      <xdr:col>81</xdr:col>
      <xdr:colOff>101600</xdr:colOff>
      <xdr:row>61</xdr:row>
      <xdr:rowOff>181</xdr:rowOff>
    </xdr:to>
    <xdr:sp macro="" textlink="">
      <xdr:nvSpPr>
        <xdr:cNvPr id="445" name="楕円 444"/>
        <xdr:cNvSpPr/>
      </xdr:nvSpPr>
      <xdr:spPr>
        <a:xfrm>
          <a:off x="15430500" y="1035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84909</xdr:rowOff>
    </xdr:from>
    <xdr:to>
      <xdr:col>85</xdr:col>
      <xdr:colOff>127000</xdr:colOff>
      <xdr:row>60</xdr:row>
      <xdr:rowOff>120831</xdr:rowOff>
    </xdr:to>
    <xdr:cxnSp macro="">
      <xdr:nvCxnSpPr>
        <xdr:cNvPr id="446" name="直線コネクタ 445"/>
        <xdr:cNvCxnSpPr/>
      </xdr:nvCxnSpPr>
      <xdr:spPr>
        <a:xfrm flipV="1">
          <a:off x="15481300" y="10371909"/>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113047</xdr:rowOff>
    </xdr:from>
    <xdr:ext cx="405111" cy="259045"/>
    <xdr:sp macro="" textlink="">
      <xdr:nvSpPr>
        <xdr:cNvPr id="447" name="n_1aveValue【学校施設】&#10;有形固定資産減価償却率"/>
        <xdr:cNvSpPr txBox="1"/>
      </xdr:nvSpPr>
      <xdr:spPr>
        <a:xfrm>
          <a:off x="15266044" y="988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70593</xdr:rowOff>
    </xdr:from>
    <xdr:ext cx="405111" cy="259045"/>
    <xdr:sp macro="" textlink="">
      <xdr:nvSpPr>
        <xdr:cNvPr id="448" name="n_2aveValue【学校施設】&#10;有形固定資産減価償却率"/>
        <xdr:cNvSpPr txBox="1"/>
      </xdr:nvSpPr>
      <xdr:spPr>
        <a:xfrm>
          <a:off x="14389744" y="9843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162758</xdr:rowOff>
    </xdr:from>
    <xdr:ext cx="405111" cy="259045"/>
    <xdr:sp macro="" textlink="">
      <xdr:nvSpPr>
        <xdr:cNvPr id="449" name="n_1mainValue【学校施設】&#10;有形固定資産減価償却率"/>
        <xdr:cNvSpPr txBox="1"/>
      </xdr:nvSpPr>
      <xdr:spPr>
        <a:xfrm>
          <a:off x="15266044" y="1044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0" name="正方形/長方形 44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1" name="正方形/長方形 45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2" name="正方形/長方形 45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3" name="正方形/長方形 45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4" name="正方形/長方形 45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5" name="正方形/長方形 45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6" name="正方形/長方形 45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7" name="正方形/長方形 45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8" name="テキスト ボックス 45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9" name="直線コネクタ 45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60" name="直線コネクタ 459"/>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61" name="テキスト ボックス 460"/>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62" name="直線コネクタ 461"/>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63" name="テキスト ボックス 462"/>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64" name="直線コネクタ 463"/>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65" name="テキスト ボックス 464"/>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66" name="直線コネクタ 465"/>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67" name="テキスト ボックス 466"/>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68" name="直線コネクタ 467"/>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469" name="テキスト ボックス 468"/>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70" name="直線コネクタ 469"/>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471" name="テキスト ボックス 470"/>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2" name="直線コネクタ 47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73" name="テキスト ボックス 472"/>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93290</xdr:rowOff>
    </xdr:from>
    <xdr:to>
      <xdr:col>116</xdr:col>
      <xdr:colOff>62864</xdr:colOff>
      <xdr:row>64</xdr:row>
      <xdr:rowOff>33419</xdr:rowOff>
    </xdr:to>
    <xdr:cxnSp macro="">
      <xdr:nvCxnSpPr>
        <xdr:cNvPr id="475" name="直線コネクタ 474"/>
        <xdr:cNvCxnSpPr/>
      </xdr:nvCxnSpPr>
      <xdr:spPr>
        <a:xfrm flipV="1">
          <a:off x="22160864" y="9694490"/>
          <a:ext cx="0" cy="1311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37246</xdr:rowOff>
    </xdr:from>
    <xdr:ext cx="469744" cy="259045"/>
    <xdr:sp macro="" textlink="">
      <xdr:nvSpPr>
        <xdr:cNvPr id="476" name="【学校施設】&#10;一人当たり面積最小値テキスト"/>
        <xdr:cNvSpPr txBox="1"/>
      </xdr:nvSpPr>
      <xdr:spPr>
        <a:xfrm>
          <a:off x="22199600" y="11010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33419</xdr:rowOff>
    </xdr:from>
    <xdr:to>
      <xdr:col>116</xdr:col>
      <xdr:colOff>152400</xdr:colOff>
      <xdr:row>64</xdr:row>
      <xdr:rowOff>33419</xdr:rowOff>
    </xdr:to>
    <xdr:cxnSp macro="">
      <xdr:nvCxnSpPr>
        <xdr:cNvPr id="477" name="直線コネクタ 476"/>
        <xdr:cNvCxnSpPr/>
      </xdr:nvCxnSpPr>
      <xdr:spPr>
        <a:xfrm>
          <a:off x="22072600" y="11006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39967</xdr:rowOff>
    </xdr:from>
    <xdr:ext cx="534377" cy="259045"/>
    <xdr:sp macro="" textlink="">
      <xdr:nvSpPr>
        <xdr:cNvPr id="478" name="【学校施設】&#10;一人当たり面積最大値テキスト"/>
        <xdr:cNvSpPr txBox="1"/>
      </xdr:nvSpPr>
      <xdr:spPr>
        <a:xfrm>
          <a:off x="22199600" y="9469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93290</xdr:rowOff>
    </xdr:from>
    <xdr:to>
      <xdr:col>116</xdr:col>
      <xdr:colOff>152400</xdr:colOff>
      <xdr:row>56</xdr:row>
      <xdr:rowOff>93290</xdr:rowOff>
    </xdr:to>
    <xdr:cxnSp macro="">
      <xdr:nvCxnSpPr>
        <xdr:cNvPr id="479" name="直線コネクタ 478"/>
        <xdr:cNvCxnSpPr/>
      </xdr:nvCxnSpPr>
      <xdr:spPr>
        <a:xfrm>
          <a:off x="22072600" y="9694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164282</xdr:rowOff>
    </xdr:from>
    <xdr:ext cx="469744" cy="259045"/>
    <xdr:sp macro="" textlink="">
      <xdr:nvSpPr>
        <xdr:cNvPr id="480" name="【学校施設】&#10;一人当たり面積平均値テキスト"/>
        <xdr:cNvSpPr txBox="1"/>
      </xdr:nvSpPr>
      <xdr:spPr>
        <a:xfrm>
          <a:off x="22199600" y="106227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14405</xdr:rowOff>
    </xdr:from>
    <xdr:to>
      <xdr:col>116</xdr:col>
      <xdr:colOff>114300</xdr:colOff>
      <xdr:row>62</xdr:row>
      <xdr:rowOff>116005</xdr:rowOff>
    </xdr:to>
    <xdr:sp macro="" textlink="">
      <xdr:nvSpPr>
        <xdr:cNvPr id="481" name="フローチャート: 判断 480"/>
        <xdr:cNvSpPr/>
      </xdr:nvSpPr>
      <xdr:spPr>
        <a:xfrm>
          <a:off x="22110700" y="1064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150477</xdr:rowOff>
    </xdr:from>
    <xdr:to>
      <xdr:col>112</xdr:col>
      <xdr:colOff>38100</xdr:colOff>
      <xdr:row>62</xdr:row>
      <xdr:rowOff>80627</xdr:rowOff>
    </xdr:to>
    <xdr:sp macro="" textlink="">
      <xdr:nvSpPr>
        <xdr:cNvPr id="482" name="フローチャート: 判断 481"/>
        <xdr:cNvSpPr/>
      </xdr:nvSpPr>
      <xdr:spPr>
        <a:xfrm>
          <a:off x="21272500" y="1060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10487</xdr:rowOff>
    </xdr:from>
    <xdr:to>
      <xdr:col>107</xdr:col>
      <xdr:colOff>101600</xdr:colOff>
      <xdr:row>62</xdr:row>
      <xdr:rowOff>112087</xdr:rowOff>
    </xdr:to>
    <xdr:sp macro="" textlink="">
      <xdr:nvSpPr>
        <xdr:cNvPr id="483" name="フローチャート: 判断 482"/>
        <xdr:cNvSpPr/>
      </xdr:nvSpPr>
      <xdr:spPr>
        <a:xfrm>
          <a:off x="20383500" y="1064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4" name="テキスト ボックス 48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5" name="テキスト ボックス 48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6" name="テキスト ボックス 48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7" name="テキスト ボックス 48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8" name="テキスト ボックス 48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66330</xdr:rowOff>
    </xdr:from>
    <xdr:to>
      <xdr:col>116</xdr:col>
      <xdr:colOff>114300</xdr:colOff>
      <xdr:row>59</xdr:row>
      <xdr:rowOff>167930</xdr:rowOff>
    </xdr:to>
    <xdr:sp macro="" textlink="">
      <xdr:nvSpPr>
        <xdr:cNvPr id="489" name="楕円 488"/>
        <xdr:cNvSpPr/>
      </xdr:nvSpPr>
      <xdr:spPr>
        <a:xfrm>
          <a:off x="22110700" y="1018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89207</xdr:rowOff>
    </xdr:from>
    <xdr:ext cx="469744" cy="259045"/>
    <xdr:sp macro="" textlink="">
      <xdr:nvSpPr>
        <xdr:cNvPr id="490" name="【学校施設】&#10;一人当たり面積該当値テキスト"/>
        <xdr:cNvSpPr txBox="1"/>
      </xdr:nvSpPr>
      <xdr:spPr>
        <a:xfrm>
          <a:off x="22199600" y="1003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89626</xdr:rowOff>
    </xdr:from>
    <xdr:to>
      <xdr:col>112</xdr:col>
      <xdr:colOff>38100</xdr:colOff>
      <xdr:row>60</xdr:row>
      <xdr:rowOff>19776</xdr:rowOff>
    </xdr:to>
    <xdr:sp macro="" textlink="">
      <xdr:nvSpPr>
        <xdr:cNvPr id="491" name="楕円 490"/>
        <xdr:cNvSpPr/>
      </xdr:nvSpPr>
      <xdr:spPr>
        <a:xfrm>
          <a:off x="21272500" y="1020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117130</xdr:rowOff>
    </xdr:from>
    <xdr:to>
      <xdr:col>116</xdr:col>
      <xdr:colOff>63500</xdr:colOff>
      <xdr:row>59</xdr:row>
      <xdr:rowOff>140426</xdr:rowOff>
    </xdr:to>
    <xdr:cxnSp macro="">
      <xdr:nvCxnSpPr>
        <xdr:cNvPr id="492" name="直線コネクタ 491"/>
        <xdr:cNvCxnSpPr/>
      </xdr:nvCxnSpPr>
      <xdr:spPr>
        <a:xfrm flipV="1">
          <a:off x="21323300" y="10232680"/>
          <a:ext cx="838200" cy="23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71754</xdr:rowOff>
    </xdr:from>
    <xdr:ext cx="469744" cy="259045"/>
    <xdr:sp macro="" textlink="">
      <xdr:nvSpPr>
        <xdr:cNvPr id="493" name="n_1aveValue【学校施設】&#10;一人当たり面積"/>
        <xdr:cNvSpPr txBox="1"/>
      </xdr:nvSpPr>
      <xdr:spPr>
        <a:xfrm>
          <a:off x="21075727" y="10701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128614</xdr:rowOff>
    </xdr:from>
    <xdr:ext cx="469744" cy="259045"/>
    <xdr:sp macro="" textlink="">
      <xdr:nvSpPr>
        <xdr:cNvPr id="494" name="n_2aveValue【学校施設】&#10;一人当たり面積"/>
        <xdr:cNvSpPr txBox="1"/>
      </xdr:nvSpPr>
      <xdr:spPr>
        <a:xfrm>
          <a:off x="20199427" y="10415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36303</xdr:rowOff>
    </xdr:from>
    <xdr:ext cx="469744" cy="259045"/>
    <xdr:sp macro="" textlink="">
      <xdr:nvSpPr>
        <xdr:cNvPr id="495" name="n_1mainValue【学校施設】&#10;一人当たり面積"/>
        <xdr:cNvSpPr txBox="1"/>
      </xdr:nvSpPr>
      <xdr:spPr>
        <a:xfrm>
          <a:off x="21075727" y="9980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6" name="正方形/長方形 49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7" name="正方形/長方形 49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8" name="正方形/長方形 49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9" name="正方形/長方形 49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0" name="正方形/長方形 49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1" name="正方形/長方形 50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2" name="正方形/長方形 50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3" name="正方形/長方形 502"/>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04" name="正方形/長方形 50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5" name="正方形/長方形 50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6" name="正方形/長方形 50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7" name="正方形/長方形 50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08" name="正方形/長方形 50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09" name="正方形/長方形 50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0" name="正方形/長方形 50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1" name="正方形/長方形 510"/>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12" name="正方形/長方形 51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13" name="正方形/長方形 51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14" name="正方形/長方形 51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15" name="正方形/長方形 51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16" name="正方形/長方形 51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17" name="正方形/長方形 51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18" name="正方形/長方形 51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19" name="正方形/長方形 51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20" name="テキスト ボックス 51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21" name="直線コネクタ 52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22" name="直線コネクタ 52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23" name="テキスト ボックス 522"/>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24" name="直線コネクタ 52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25" name="テキスト ボックス 52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26" name="直線コネクタ 52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27" name="テキスト ボックス 52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28" name="直線コネクタ 52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29" name="テキスト ボックス 52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30" name="直線コネクタ 52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31" name="テキスト ボックス 53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32" name="直線コネクタ 53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33" name="テキスト ボックス 532"/>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34" name="直線コネクタ 53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35" name="テキスト ボックス 53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3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51707</xdr:rowOff>
    </xdr:to>
    <xdr:cxnSp macro="">
      <xdr:nvCxnSpPr>
        <xdr:cNvPr id="537" name="直線コネクタ 536"/>
        <xdr:cNvCxnSpPr/>
      </xdr:nvCxnSpPr>
      <xdr:spPr>
        <a:xfrm flipV="1">
          <a:off x="16318864" y="17090571"/>
          <a:ext cx="0" cy="1477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55534</xdr:rowOff>
    </xdr:from>
    <xdr:ext cx="340478" cy="259045"/>
    <xdr:sp macro="" textlink="">
      <xdr:nvSpPr>
        <xdr:cNvPr id="538" name="【公民館】&#10;有形固定資産減価償却率最小値テキスト"/>
        <xdr:cNvSpPr txBox="1"/>
      </xdr:nvSpPr>
      <xdr:spPr>
        <a:xfrm>
          <a:off x="16357600" y="185721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51707</xdr:rowOff>
    </xdr:from>
    <xdr:to>
      <xdr:col>86</xdr:col>
      <xdr:colOff>25400</xdr:colOff>
      <xdr:row>108</xdr:row>
      <xdr:rowOff>51707</xdr:rowOff>
    </xdr:to>
    <xdr:cxnSp macro="">
      <xdr:nvCxnSpPr>
        <xdr:cNvPr id="539" name="直線コネクタ 538"/>
        <xdr:cNvCxnSpPr/>
      </xdr:nvCxnSpPr>
      <xdr:spPr>
        <a:xfrm>
          <a:off x="16230600" y="18568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40"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41" name="直線コネクタ 540"/>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15257</xdr:rowOff>
    </xdr:from>
    <xdr:ext cx="405111" cy="259045"/>
    <xdr:sp macro="" textlink="">
      <xdr:nvSpPr>
        <xdr:cNvPr id="542" name="【公民館】&#10;有形固定資産減価償却率平均値テキスト"/>
        <xdr:cNvSpPr txBox="1"/>
      </xdr:nvSpPr>
      <xdr:spPr>
        <a:xfrm>
          <a:off x="16357600" y="17674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36830</xdr:rowOff>
    </xdr:from>
    <xdr:to>
      <xdr:col>85</xdr:col>
      <xdr:colOff>177800</xdr:colOff>
      <xdr:row>103</xdr:row>
      <xdr:rowOff>138430</xdr:rowOff>
    </xdr:to>
    <xdr:sp macro="" textlink="">
      <xdr:nvSpPr>
        <xdr:cNvPr id="543" name="フローチャート: 判断 542"/>
        <xdr:cNvSpPr/>
      </xdr:nvSpPr>
      <xdr:spPr>
        <a:xfrm>
          <a:off x="162687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164193</xdr:rowOff>
    </xdr:from>
    <xdr:to>
      <xdr:col>81</xdr:col>
      <xdr:colOff>101600</xdr:colOff>
      <xdr:row>103</xdr:row>
      <xdr:rowOff>94343</xdr:rowOff>
    </xdr:to>
    <xdr:sp macro="" textlink="">
      <xdr:nvSpPr>
        <xdr:cNvPr id="544" name="フローチャート: 判断 543"/>
        <xdr:cNvSpPr/>
      </xdr:nvSpPr>
      <xdr:spPr>
        <a:xfrm>
          <a:off x="15430500" y="1765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118473</xdr:rowOff>
    </xdr:from>
    <xdr:to>
      <xdr:col>76</xdr:col>
      <xdr:colOff>165100</xdr:colOff>
      <xdr:row>103</xdr:row>
      <xdr:rowOff>48623</xdr:rowOff>
    </xdr:to>
    <xdr:sp macro="" textlink="">
      <xdr:nvSpPr>
        <xdr:cNvPr id="545" name="フローチャート: 判断 544"/>
        <xdr:cNvSpPr/>
      </xdr:nvSpPr>
      <xdr:spPr>
        <a:xfrm>
          <a:off x="14541500" y="1760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46" name="テキスト ボックス 54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47" name="テキスト ボックス 54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48" name="テキスト ボックス 54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49" name="テキスト ボックス 54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50" name="テキスト ボックス 54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156029</xdr:rowOff>
    </xdr:from>
    <xdr:to>
      <xdr:col>85</xdr:col>
      <xdr:colOff>177800</xdr:colOff>
      <xdr:row>100</xdr:row>
      <xdr:rowOff>86179</xdr:rowOff>
    </xdr:to>
    <xdr:sp macro="" textlink="">
      <xdr:nvSpPr>
        <xdr:cNvPr id="551" name="楕円 550"/>
        <xdr:cNvSpPr/>
      </xdr:nvSpPr>
      <xdr:spPr>
        <a:xfrm>
          <a:off x="16268700" y="17129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70956</xdr:rowOff>
    </xdr:from>
    <xdr:ext cx="405111" cy="259045"/>
    <xdr:sp macro="" textlink="">
      <xdr:nvSpPr>
        <xdr:cNvPr id="552" name="【公民館】&#10;有形固定資産減価償却率該当値テキスト"/>
        <xdr:cNvSpPr txBox="1"/>
      </xdr:nvSpPr>
      <xdr:spPr>
        <a:xfrm>
          <a:off x="16357600" y="170445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22134</xdr:rowOff>
    </xdr:from>
    <xdr:to>
      <xdr:col>81</xdr:col>
      <xdr:colOff>101600</xdr:colOff>
      <xdr:row>100</xdr:row>
      <xdr:rowOff>123734</xdr:rowOff>
    </xdr:to>
    <xdr:sp macro="" textlink="">
      <xdr:nvSpPr>
        <xdr:cNvPr id="553" name="楕円 552"/>
        <xdr:cNvSpPr/>
      </xdr:nvSpPr>
      <xdr:spPr>
        <a:xfrm>
          <a:off x="15430500" y="17167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35379</xdr:rowOff>
    </xdr:from>
    <xdr:to>
      <xdr:col>85</xdr:col>
      <xdr:colOff>127000</xdr:colOff>
      <xdr:row>100</xdr:row>
      <xdr:rowOff>72934</xdr:rowOff>
    </xdr:to>
    <xdr:cxnSp macro="">
      <xdr:nvCxnSpPr>
        <xdr:cNvPr id="554" name="直線コネクタ 553"/>
        <xdr:cNvCxnSpPr/>
      </xdr:nvCxnSpPr>
      <xdr:spPr>
        <a:xfrm flipV="1">
          <a:off x="15481300" y="17180379"/>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85470</xdr:rowOff>
    </xdr:from>
    <xdr:ext cx="405111" cy="259045"/>
    <xdr:sp macro="" textlink="">
      <xdr:nvSpPr>
        <xdr:cNvPr id="555" name="n_1aveValue【公民館】&#10;有形固定資産減価償却率"/>
        <xdr:cNvSpPr txBox="1"/>
      </xdr:nvSpPr>
      <xdr:spPr>
        <a:xfrm>
          <a:off x="15266044" y="17744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65150</xdr:rowOff>
    </xdr:from>
    <xdr:ext cx="405111" cy="259045"/>
    <xdr:sp macro="" textlink="">
      <xdr:nvSpPr>
        <xdr:cNvPr id="556" name="n_2aveValue【公民館】&#10;有形固定資産減価償却率"/>
        <xdr:cNvSpPr txBox="1"/>
      </xdr:nvSpPr>
      <xdr:spPr>
        <a:xfrm>
          <a:off x="14389744" y="17381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98</xdr:row>
      <xdr:rowOff>140261</xdr:rowOff>
    </xdr:from>
    <xdr:ext cx="405111" cy="259045"/>
    <xdr:sp macro="" textlink="">
      <xdr:nvSpPr>
        <xdr:cNvPr id="557" name="n_1mainValue【公民館】&#10;有形固定資産減価償却率"/>
        <xdr:cNvSpPr txBox="1"/>
      </xdr:nvSpPr>
      <xdr:spPr>
        <a:xfrm>
          <a:off x="15266044" y="16942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58" name="正方形/長方形 55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9" name="正方形/長方形 55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60" name="正方形/長方形 55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61" name="正方形/長方形 56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62" name="正方形/長方形 56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63" name="正方形/長方形 56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64" name="正方形/長方形 56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65" name="正方形/長方形 56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66" name="テキスト ボックス 56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67" name="直線コネクタ 56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68" name="直線コネクタ 567"/>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69" name="テキスト ボックス 568"/>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70" name="直線コネクタ 569"/>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571" name="テキスト ボックス 570"/>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572" name="直線コネクタ 571"/>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573" name="テキスト ボックス 572"/>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574" name="直線コネクタ 573"/>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575" name="テキスト ボックス 574"/>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76" name="直線コネクタ 57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77" name="テキスト ボックス 57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7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35737</xdr:rowOff>
    </xdr:from>
    <xdr:to>
      <xdr:col>116</xdr:col>
      <xdr:colOff>62864</xdr:colOff>
      <xdr:row>108</xdr:row>
      <xdr:rowOff>35052</xdr:rowOff>
    </xdr:to>
    <xdr:cxnSp macro="">
      <xdr:nvCxnSpPr>
        <xdr:cNvPr id="579" name="直線コネクタ 578"/>
        <xdr:cNvCxnSpPr/>
      </xdr:nvCxnSpPr>
      <xdr:spPr>
        <a:xfrm flipV="1">
          <a:off x="22160864" y="17180737"/>
          <a:ext cx="0" cy="1370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38879</xdr:rowOff>
    </xdr:from>
    <xdr:ext cx="469744" cy="259045"/>
    <xdr:sp macro="" textlink="">
      <xdr:nvSpPr>
        <xdr:cNvPr id="580" name="【公民館】&#10;一人当たり面積最小値テキスト"/>
        <xdr:cNvSpPr txBox="1"/>
      </xdr:nvSpPr>
      <xdr:spPr>
        <a:xfrm>
          <a:off x="22199600" y="1855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35052</xdr:rowOff>
    </xdr:from>
    <xdr:to>
      <xdr:col>116</xdr:col>
      <xdr:colOff>152400</xdr:colOff>
      <xdr:row>108</xdr:row>
      <xdr:rowOff>35052</xdr:rowOff>
    </xdr:to>
    <xdr:cxnSp macro="">
      <xdr:nvCxnSpPr>
        <xdr:cNvPr id="581" name="直線コネクタ 580"/>
        <xdr:cNvCxnSpPr/>
      </xdr:nvCxnSpPr>
      <xdr:spPr>
        <a:xfrm>
          <a:off x="22072600" y="1855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153864</xdr:rowOff>
    </xdr:from>
    <xdr:ext cx="469744" cy="259045"/>
    <xdr:sp macro="" textlink="">
      <xdr:nvSpPr>
        <xdr:cNvPr id="582" name="【公民館】&#10;一人当たり面積最大値テキスト"/>
        <xdr:cNvSpPr txBox="1"/>
      </xdr:nvSpPr>
      <xdr:spPr>
        <a:xfrm>
          <a:off x="22199600" y="16955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35737</xdr:rowOff>
    </xdr:from>
    <xdr:to>
      <xdr:col>116</xdr:col>
      <xdr:colOff>152400</xdr:colOff>
      <xdr:row>100</xdr:row>
      <xdr:rowOff>35737</xdr:rowOff>
    </xdr:to>
    <xdr:cxnSp macro="">
      <xdr:nvCxnSpPr>
        <xdr:cNvPr id="583" name="直線コネクタ 582"/>
        <xdr:cNvCxnSpPr/>
      </xdr:nvCxnSpPr>
      <xdr:spPr>
        <a:xfrm>
          <a:off x="22072600" y="17180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134129</xdr:rowOff>
    </xdr:from>
    <xdr:ext cx="469744" cy="259045"/>
    <xdr:sp macro="" textlink="">
      <xdr:nvSpPr>
        <xdr:cNvPr id="584" name="【公民館】&#10;一人当たり面積平均値テキスト"/>
        <xdr:cNvSpPr txBox="1"/>
      </xdr:nvSpPr>
      <xdr:spPr>
        <a:xfrm>
          <a:off x="22199600" y="183078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155702</xdr:rowOff>
    </xdr:from>
    <xdr:to>
      <xdr:col>116</xdr:col>
      <xdr:colOff>114300</xdr:colOff>
      <xdr:row>107</xdr:row>
      <xdr:rowOff>85852</xdr:rowOff>
    </xdr:to>
    <xdr:sp macro="" textlink="">
      <xdr:nvSpPr>
        <xdr:cNvPr id="585" name="フローチャート: 判断 584"/>
        <xdr:cNvSpPr/>
      </xdr:nvSpPr>
      <xdr:spPr>
        <a:xfrm>
          <a:off x="22110700" y="18329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7113</xdr:rowOff>
    </xdr:from>
    <xdr:to>
      <xdr:col>112</xdr:col>
      <xdr:colOff>38100</xdr:colOff>
      <xdr:row>107</xdr:row>
      <xdr:rowOff>108713</xdr:rowOff>
    </xdr:to>
    <xdr:sp macro="" textlink="">
      <xdr:nvSpPr>
        <xdr:cNvPr id="586" name="フローチャート: 判断 585"/>
        <xdr:cNvSpPr/>
      </xdr:nvSpPr>
      <xdr:spPr>
        <a:xfrm>
          <a:off x="21272500" y="18352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49403</xdr:rowOff>
    </xdr:from>
    <xdr:to>
      <xdr:col>107</xdr:col>
      <xdr:colOff>101600</xdr:colOff>
      <xdr:row>107</xdr:row>
      <xdr:rowOff>151003</xdr:rowOff>
    </xdr:to>
    <xdr:sp macro="" textlink="">
      <xdr:nvSpPr>
        <xdr:cNvPr id="587" name="フローチャート: 判断 586"/>
        <xdr:cNvSpPr/>
      </xdr:nvSpPr>
      <xdr:spPr>
        <a:xfrm>
          <a:off x="20383500" y="18394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88" name="テキスト ボックス 58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89" name="テキスト ボックス 58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90" name="テキスト ボックス 58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91" name="テキスト ボックス 59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92" name="テキスト ボックス 59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156387</xdr:rowOff>
    </xdr:from>
    <xdr:to>
      <xdr:col>116</xdr:col>
      <xdr:colOff>114300</xdr:colOff>
      <xdr:row>100</xdr:row>
      <xdr:rowOff>86537</xdr:rowOff>
    </xdr:to>
    <xdr:sp macro="" textlink="">
      <xdr:nvSpPr>
        <xdr:cNvPr id="593" name="楕円 592"/>
        <xdr:cNvSpPr/>
      </xdr:nvSpPr>
      <xdr:spPr>
        <a:xfrm>
          <a:off x="22110700" y="1712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99</xdr:row>
      <xdr:rowOff>109414</xdr:rowOff>
    </xdr:from>
    <xdr:ext cx="469744" cy="259045"/>
    <xdr:sp macro="" textlink="">
      <xdr:nvSpPr>
        <xdr:cNvPr id="594" name="【公民館】&#10;一人当たり面積該当値テキスト"/>
        <xdr:cNvSpPr txBox="1"/>
      </xdr:nvSpPr>
      <xdr:spPr>
        <a:xfrm>
          <a:off x="22199600" y="17082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100</xdr:row>
      <xdr:rowOff>22658</xdr:rowOff>
    </xdr:from>
    <xdr:to>
      <xdr:col>112</xdr:col>
      <xdr:colOff>38100</xdr:colOff>
      <xdr:row>100</xdr:row>
      <xdr:rowOff>124258</xdr:rowOff>
    </xdr:to>
    <xdr:sp macro="" textlink="">
      <xdr:nvSpPr>
        <xdr:cNvPr id="595" name="楕円 594"/>
        <xdr:cNvSpPr/>
      </xdr:nvSpPr>
      <xdr:spPr>
        <a:xfrm>
          <a:off x="21272500" y="17167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100</xdr:row>
      <xdr:rowOff>35737</xdr:rowOff>
    </xdr:from>
    <xdr:to>
      <xdr:col>116</xdr:col>
      <xdr:colOff>63500</xdr:colOff>
      <xdr:row>100</xdr:row>
      <xdr:rowOff>73458</xdr:rowOff>
    </xdr:to>
    <xdr:cxnSp macro="">
      <xdr:nvCxnSpPr>
        <xdr:cNvPr id="596" name="直線コネクタ 595"/>
        <xdr:cNvCxnSpPr/>
      </xdr:nvCxnSpPr>
      <xdr:spPr>
        <a:xfrm flipV="1">
          <a:off x="21323300" y="17180737"/>
          <a:ext cx="838200" cy="37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99840</xdr:rowOff>
    </xdr:from>
    <xdr:ext cx="469744" cy="259045"/>
    <xdr:sp macro="" textlink="">
      <xdr:nvSpPr>
        <xdr:cNvPr id="597" name="n_1aveValue【公民館】&#10;一人当たり面積"/>
        <xdr:cNvSpPr txBox="1"/>
      </xdr:nvSpPr>
      <xdr:spPr>
        <a:xfrm>
          <a:off x="21075727" y="18444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167530</xdr:rowOff>
    </xdr:from>
    <xdr:ext cx="469744" cy="259045"/>
    <xdr:sp macro="" textlink="">
      <xdr:nvSpPr>
        <xdr:cNvPr id="598" name="n_2aveValue【公民館】&#10;一人当たり面積"/>
        <xdr:cNvSpPr txBox="1"/>
      </xdr:nvSpPr>
      <xdr:spPr>
        <a:xfrm>
          <a:off x="20199427" y="18169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98</xdr:row>
      <xdr:rowOff>140785</xdr:rowOff>
    </xdr:from>
    <xdr:ext cx="469744" cy="259045"/>
    <xdr:sp macro="" textlink="">
      <xdr:nvSpPr>
        <xdr:cNvPr id="599" name="n_1mainValue【公民館】&#10;一人当たり面積"/>
        <xdr:cNvSpPr txBox="1"/>
      </xdr:nvSpPr>
      <xdr:spPr>
        <a:xfrm>
          <a:off x="21075727" y="16942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00" name="正方形/長方形 59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01" name="正方形/長方形 60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02" name="テキスト ボックス 60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類似団体と比較して特に有形固定資産減価償却率が高くなっている施設は公民館であり、特に低くなっている施設は道路である。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民館はすべての集落に配置されているが、集落が点在しておりその距離が離れているため、施設の統廃合による集約化が難しく建築から年数が経過している施設が多数を占めることが高い要因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道路については、定期的な維持補修を行っていることが低い要因と考えられる。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いずれの施設も現在策定中の公共施設個別施設計画に基づいて老朽化対策に取り組んでいく。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山梨県早川町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1,091
1,090
369.96
2,737,455
2,442,022
234,917
1,481,140
2,054,134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15240</xdr:rowOff>
    </xdr:from>
    <xdr:to>
      <xdr:col>24</xdr:col>
      <xdr:colOff>62865</xdr:colOff>
      <xdr:row>63</xdr:row>
      <xdr:rowOff>95250</xdr:rowOff>
    </xdr:to>
    <xdr:cxnSp macro="">
      <xdr:nvCxnSpPr>
        <xdr:cNvPr id="72" name="直線コネクタ 71"/>
        <xdr:cNvCxnSpPr/>
      </xdr:nvCxnSpPr>
      <xdr:spPr>
        <a:xfrm flipV="1">
          <a:off x="4634865" y="96164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99077</xdr:rowOff>
    </xdr:from>
    <xdr:ext cx="405111" cy="259045"/>
    <xdr:sp macro="" textlink="">
      <xdr:nvSpPr>
        <xdr:cNvPr id="73" name="【体育館・プール】&#10;有形固定資産減価償却率最小値テキスト"/>
        <xdr:cNvSpPr txBox="1"/>
      </xdr:nvSpPr>
      <xdr:spPr>
        <a:xfrm>
          <a:off x="46736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95250</xdr:rowOff>
    </xdr:from>
    <xdr:to>
      <xdr:col>24</xdr:col>
      <xdr:colOff>152400</xdr:colOff>
      <xdr:row>63</xdr:row>
      <xdr:rowOff>95250</xdr:rowOff>
    </xdr:to>
    <xdr:cxnSp macro="">
      <xdr:nvCxnSpPr>
        <xdr:cNvPr id="74" name="直線コネクタ 73"/>
        <xdr:cNvCxnSpPr/>
      </xdr:nvCxnSpPr>
      <xdr:spPr>
        <a:xfrm>
          <a:off x="4546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133367</xdr:rowOff>
    </xdr:from>
    <xdr:ext cx="405111" cy="259045"/>
    <xdr:sp macro="" textlink="">
      <xdr:nvSpPr>
        <xdr:cNvPr id="75" name="【体育館・プール】&#10;有形固定資産減価償却率最大値テキスト"/>
        <xdr:cNvSpPr txBox="1"/>
      </xdr:nvSpPr>
      <xdr:spPr>
        <a:xfrm>
          <a:off x="4673600" y="9391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15240</xdr:rowOff>
    </xdr:from>
    <xdr:to>
      <xdr:col>24</xdr:col>
      <xdr:colOff>152400</xdr:colOff>
      <xdr:row>56</xdr:row>
      <xdr:rowOff>15240</xdr:rowOff>
    </xdr:to>
    <xdr:cxnSp macro="">
      <xdr:nvCxnSpPr>
        <xdr:cNvPr id="76" name="直線コネクタ 75"/>
        <xdr:cNvCxnSpPr/>
      </xdr:nvCxnSpPr>
      <xdr:spPr>
        <a:xfrm>
          <a:off x="4546600" y="961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146702</xdr:rowOff>
    </xdr:from>
    <xdr:ext cx="405111" cy="259045"/>
    <xdr:sp macro="" textlink="">
      <xdr:nvSpPr>
        <xdr:cNvPr id="77" name="【体育館・プール】&#10;有形固定資産減価償却率平均値テキスト"/>
        <xdr:cNvSpPr txBox="1"/>
      </xdr:nvSpPr>
      <xdr:spPr>
        <a:xfrm>
          <a:off x="4673600" y="100908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168275</xdr:rowOff>
    </xdr:from>
    <xdr:to>
      <xdr:col>24</xdr:col>
      <xdr:colOff>114300</xdr:colOff>
      <xdr:row>59</xdr:row>
      <xdr:rowOff>98425</xdr:rowOff>
    </xdr:to>
    <xdr:sp macro="" textlink="">
      <xdr:nvSpPr>
        <xdr:cNvPr id="78" name="フローチャート: 判断 77"/>
        <xdr:cNvSpPr/>
      </xdr:nvSpPr>
      <xdr:spPr>
        <a:xfrm>
          <a:off x="4584700" y="1011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88265</xdr:rowOff>
    </xdr:from>
    <xdr:to>
      <xdr:col>20</xdr:col>
      <xdr:colOff>38100</xdr:colOff>
      <xdr:row>60</xdr:row>
      <xdr:rowOff>18415</xdr:rowOff>
    </xdr:to>
    <xdr:sp macro="" textlink="">
      <xdr:nvSpPr>
        <xdr:cNvPr id="79" name="フローチャート: 判断 78"/>
        <xdr:cNvSpPr/>
      </xdr:nvSpPr>
      <xdr:spPr>
        <a:xfrm>
          <a:off x="3746500" y="1020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9542</xdr:rowOff>
    </xdr:from>
    <xdr:ext cx="405111" cy="259045"/>
    <xdr:sp macro="" textlink="">
      <xdr:nvSpPr>
        <xdr:cNvPr id="80" name="n_1aveValue【体育館・プール】&#10;有形固定資産減価償却率"/>
        <xdr:cNvSpPr txBox="1"/>
      </xdr:nvSpPr>
      <xdr:spPr>
        <a:xfrm>
          <a:off x="3582044" y="10296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60</xdr:row>
      <xdr:rowOff>61595</xdr:rowOff>
    </xdr:from>
    <xdr:to>
      <xdr:col>15</xdr:col>
      <xdr:colOff>101600</xdr:colOff>
      <xdr:row>60</xdr:row>
      <xdr:rowOff>163195</xdr:rowOff>
    </xdr:to>
    <xdr:sp macro="" textlink="">
      <xdr:nvSpPr>
        <xdr:cNvPr id="81" name="フローチャート: 判断 80"/>
        <xdr:cNvSpPr/>
      </xdr:nvSpPr>
      <xdr:spPr>
        <a:xfrm>
          <a:off x="2857500" y="1034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8272</xdr:rowOff>
    </xdr:from>
    <xdr:ext cx="405111" cy="259045"/>
    <xdr:sp macro="" textlink="">
      <xdr:nvSpPr>
        <xdr:cNvPr id="82" name="n_2aveValue【体育館・プール】&#10;有形固定資産減価償却率"/>
        <xdr:cNvSpPr txBox="1"/>
      </xdr:nvSpPr>
      <xdr:spPr>
        <a:xfrm>
          <a:off x="2705744" y="1012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3" name="テキスト ボックス 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4" name="テキスト ボックス 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5" name="テキスト ボックス 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6" name="テキスト ボックス 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7" name="テキスト ボックス 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15875</xdr:rowOff>
    </xdr:from>
    <xdr:to>
      <xdr:col>24</xdr:col>
      <xdr:colOff>114300</xdr:colOff>
      <xdr:row>56</xdr:row>
      <xdr:rowOff>117475</xdr:rowOff>
    </xdr:to>
    <xdr:sp macro="" textlink="">
      <xdr:nvSpPr>
        <xdr:cNvPr id="88" name="楕円 87"/>
        <xdr:cNvSpPr/>
      </xdr:nvSpPr>
      <xdr:spPr>
        <a:xfrm>
          <a:off x="4584700" y="961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102252</xdr:rowOff>
    </xdr:from>
    <xdr:ext cx="405111" cy="259045"/>
    <xdr:sp macro="" textlink="">
      <xdr:nvSpPr>
        <xdr:cNvPr id="89" name="【体育館・プール】&#10;有形固定資産減価償却率該当値テキスト"/>
        <xdr:cNvSpPr txBox="1"/>
      </xdr:nvSpPr>
      <xdr:spPr>
        <a:xfrm>
          <a:off x="4673600" y="9532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36830</xdr:rowOff>
    </xdr:from>
    <xdr:to>
      <xdr:col>20</xdr:col>
      <xdr:colOff>38100</xdr:colOff>
      <xdr:row>56</xdr:row>
      <xdr:rowOff>138430</xdr:rowOff>
    </xdr:to>
    <xdr:sp macro="" textlink="">
      <xdr:nvSpPr>
        <xdr:cNvPr id="90" name="楕円 89"/>
        <xdr:cNvSpPr/>
      </xdr:nvSpPr>
      <xdr:spPr>
        <a:xfrm>
          <a:off x="3746500" y="963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66675</xdr:rowOff>
    </xdr:from>
    <xdr:to>
      <xdr:col>24</xdr:col>
      <xdr:colOff>63500</xdr:colOff>
      <xdr:row>56</xdr:row>
      <xdr:rowOff>87630</xdr:rowOff>
    </xdr:to>
    <xdr:cxnSp macro="">
      <xdr:nvCxnSpPr>
        <xdr:cNvPr id="91" name="直線コネクタ 90"/>
        <xdr:cNvCxnSpPr/>
      </xdr:nvCxnSpPr>
      <xdr:spPr>
        <a:xfrm flipV="1">
          <a:off x="3797300" y="9667875"/>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54</xdr:row>
      <xdr:rowOff>154957</xdr:rowOff>
    </xdr:from>
    <xdr:ext cx="405111" cy="259045"/>
    <xdr:sp macro="" textlink="">
      <xdr:nvSpPr>
        <xdr:cNvPr id="92" name="n_1mainValue【体育館・プール】&#10;有形固定資産減価償却率"/>
        <xdr:cNvSpPr txBox="1"/>
      </xdr:nvSpPr>
      <xdr:spPr>
        <a:xfrm>
          <a:off x="3582044" y="941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3" name="正方形/長方形 9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4" name="正方形/長方形 9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5" name="正方形/長方形 9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6" name="正方形/長方形 9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7" name="正方形/長方形 9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98" name="正方形/長方形 9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99" name="正方形/長方形 9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0" name="正方形/長方形 9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1" name="テキスト ボックス 10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2" name="直線コネクタ 10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03" name="直線コネクタ 10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04" name="テキスト ボックス 103"/>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05" name="直線コネクタ 10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06" name="テキスト ボックス 105"/>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07" name="直線コネクタ 10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08" name="テキスト ボックス 10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09" name="直線コネクタ 10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10" name="テキスト ボックス 109"/>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11" name="直線コネクタ 11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12" name="テキスト ボックス 111"/>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3" name="直線コネクタ 11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4" name="テキスト ボックス 11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30099</xdr:rowOff>
    </xdr:from>
    <xdr:to>
      <xdr:col>54</xdr:col>
      <xdr:colOff>189865</xdr:colOff>
      <xdr:row>63</xdr:row>
      <xdr:rowOff>155829</xdr:rowOff>
    </xdr:to>
    <xdr:cxnSp macro="">
      <xdr:nvCxnSpPr>
        <xdr:cNvPr id="116" name="直線コネクタ 115"/>
        <xdr:cNvCxnSpPr/>
      </xdr:nvCxnSpPr>
      <xdr:spPr>
        <a:xfrm flipV="1">
          <a:off x="10476865" y="9459849"/>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159656</xdr:rowOff>
    </xdr:from>
    <xdr:ext cx="469744" cy="259045"/>
    <xdr:sp macro="" textlink="">
      <xdr:nvSpPr>
        <xdr:cNvPr id="117" name="【体育館・プール】&#10;一人当たり面積最小値テキスト"/>
        <xdr:cNvSpPr txBox="1"/>
      </xdr:nvSpPr>
      <xdr:spPr>
        <a:xfrm>
          <a:off x="10515600" y="10961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155829</xdr:rowOff>
    </xdr:from>
    <xdr:to>
      <xdr:col>55</xdr:col>
      <xdr:colOff>88900</xdr:colOff>
      <xdr:row>63</xdr:row>
      <xdr:rowOff>155829</xdr:rowOff>
    </xdr:to>
    <xdr:cxnSp macro="">
      <xdr:nvCxnSpPr>
        <xdr:cNvPr id="118" name="直線コネクタ 117"/>
        <xdr:cNvCxnSpPr/>
      </xdr:nvCxnSpPr>
      <xdr:spPr>
        <a:xfrm>
          <a:off x="10388600" y="10957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148226</xdr:rowOff>
    </xdr:from>
    <xdr:ext cx="469744" cy="259045"/>
    <xdr:sp macro="" textlink="">
      <xdr:nvSpPr>
        <xdr:cNvPr id="119" name="【体育館・プール】&#10;一人当たり面積最大値テキスト"/>
        <xdr:cNvSpPr txBox="1"/>
      </xdr:nvSpPr>
      <xdr:spPr>
        <a:xfrm>
          <a:off x="10515600" y="9235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30099</xdr:rowOff>
    </xdr:from>
    <xdr:to>
      <xdr:col>55</xdr:col>
      <xdr:colOff>88900</xdr:colOff>
      <xdr:row>55</xdr:row>
      <xdr:rowOff>30099</xdr:rowOff>
    </xdr:to>
    <xdr:cxnSp macro="">
      <xdr:nvCxnSpPr>
        <xdr:cNvPr id="120" name="直線コネクタ 119"/>
        <xdr:cNvCxnSpPr/>
      </xdr:nvCxnSpPr>
      <xdr:spPr>
        <a:xfrm>
          <a:off x="10388600" y="9459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102125</xdr:rowOff>
    </xdr:from>
    <xdr:ext cx="469744" cy="259045"/>
    <xdr:sp macro="" textlink="">
      <xdr:nvSpPr>
        <xdr:cNvPr id="121" name="【体育館・プール】&#10;一人当たり面積平均値テキスト"/>
        <xdr:cNvSpPr txBox="1"/>
      </xdr:nvSpPr>
      <xdr:spPr>
        <a:xfrm>
          <a:off x="10515600" y="105605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123698</xdr:rowOff>
    </xdr:from>
    <xdr:to>
      <xdr:col>55</xdr:col>
      <xdr:colOff>50800</xdr:colOff>
      <xdr:row>62</xdr:row>
      <xdr:rowOff>53848</xdr:rowOff>
    </xdr:to>
    <xdr:sp macro="" textlink="">
      <xdr:nvSpPr>
        <xdr:cNvPr id="122" name="フローチャート: 判断 121"/>
        <xdr:cNvSpPr/>
      </xdr:nvSpPr>
      <xdr:spPr>
        <a:xfrm>
          <a:off x="10426700" y="10582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149225</xdr:rowOff>
    </xdr:from>
    <xdr:to>
      <xdr:col>50</xdr:col>
      <xdr:colOff>165100</xdr:colOff>
      <xdr:row>62</xdr:row>
      <xdr:rowOff>79375</xdr:rowOff>
    </xdr:to>
    <xdr:sp macro="" textlink="">
      <xdr:nvSpPr>
        <xdr:cNvPr id="123" name="フローチャート: 判断 122"/>
        <xdr:cNvSpPr/>
      </xdr:nvSpPr>
      <xdr:spPr>
        <a:xfrm>
          <a:off x="9588500" y="1060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70502</xdr:rowOff>
    </xdr:from>
    <xdr:ext cx="469744" cy="259045"/>
    <xdr:sp macro="" textlink="">
      <xdr:nvSpPr>
        <xdr:cNvPr id="124" name="n_1aveValue【体育館・プール】&#10;一人当たり面積"/>
        <xdr:cNvSpPr txBox="1"/>
      </xdr:nvSpPr>
      <xdr:spPr>
        <a:xfrm>
          <a:off x="9391727" y="10700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63119</xdr:rowOff>
    </xdr:from>
    <xdr:to>
      <xdr:col>46</xdr:col>
      <xdr:colOff>38100</xdr:colOff>
      <xdr:row>62</xdr:row>
      <xdr:rowOff>164719</xdr:rowOff>
    </xdr:to>
    <xdr:sp macro="" textlink="">
      <xdr:nvSpPr>
        <xdr:cNvPr id="125" name="フローチャート: 判断 124"/>
        <xdr:cNvSpPr/>
      </xdr:nvSpPr>
      <xdr:spPr>
        <a:xfrm>
          <a:off x="8699500" y="10693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61</xdr:row>
      <xdr:rowOff>9796</xdr:rowOff>
    </xdr:from>
    <xdr:ext cx="469744" cy="259045"/>
    <xdr:sp macro="" textlink="">
      <xdr:nvSpPr>
        <xdr:cNvPr id="126" name="n_2aveValue【体育館・プール】&#10;一人当たり面積"/>
        <xdr:cNvSpPr txBox="1"/>
      </xdr:nvSpPr>
      <xdr:spPr>
        <a:xfrm>
          <a:off x="8515427" y="10468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27" name="テキスト ボックス 12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28" name="テキスト ボックス 12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29" name="テキスト ボックス 12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0" name="テキスト ボックス 12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1" name="テキスト ボックス 13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79883</xdr:rowOff>
    </xdr:from>
    <xdr:to>
      <xdr:col>55</xdr:col>
      <xdr:colOff>50800</xdr:colOff>
      <xdr:row>58</xdr:row>
      <xdr:rowOff>10033</xdr:rowOff>
    </xdr:to>
    <xdr:sp macro="" textlink="">
      <xdr:nvSpPr>
        <xdr:cNvPr id="132" name="楕円 131"/>
        <xdr:cNvSpPr/>
      </xdr:nvSpPr>
      <xdr:spPr>
        <a:xfrm>
          <a:off x="10426700" y="9852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56</xdr:row>
      <xdr:rowOff>102760</xdr:rowOff>
    </xdr:from>
    <xdr:ext cx="469744" cy="259045"/>
    <xdr:sp macro="" textlink="">
      <xdr:nvSpPr>
        <xdr:cNvPr id="133" name="【体育館・プール】&#10;一人当たり面積該当値テキスト"/>
        <xdr:cNvSpPr txBox="1"/>
      </xdr:nvSpPr>
      <xdr:spPr>
        <a:xfrm>
          <a:off x="10515600" y="970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110363</xdr:rowOff>
    </xdr:from>
    <xdr:to>
      <xdr:col>50</xdr:col>
      <xdr:colOff>165100</xdr:colOff>
      <xdr:row>58</xdr:row>
      <xdr:rowOff>40513</xdr:rowOff>
    </xdr:to>
    <xdr:sp macro="" textlink="">
      <xdr:nvSpPr>
        <xdr:cNvPr id="134" name="楕円 133"/>
        <xdr:cNvSpPr/>
      </xdr:nvSpPr>
      <xdr:spPr>
        <a:xfrm>
          <a:off x="9588500" y="9883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57</xdr:row>
      <xdr:rowOff>130683</xdr:rowOff>
    </xdr:from>
    <xdr:to>
      <xdr:col>55</xdr:col>
      <xdr:colOff>0</xdr:colOff>
      <xdr:row>57</xdr:row>
      <xdr:rowOff>161163</xdr:rowOff>
    </xdr:to>
    <xdr:cxnSp macro="">
      <xdr:nvCxnSpPr>
        <xdr:cNvPr id="135" name="直線コネクタ 134"/>
        <xdr:cNvCxnSpPr/>
      </xdr:nvCxnSpPr>
      <xdr:spPr>
        <a:xfrm flipV="1">
          <a:off x="9639300" y="9903333"/>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56</xdr:row>
      <xdr:rowOff>57040</xdr:rowOff>
    </xdr:from>
    <xdr:ext cx="469744" cy="259045"/>
    <xdr:sp macro="" textlink="">
      <xdr:nvSpPr>
        <xdr:cNvPr id="136" name="n_1mainValue【体育館・プール】&#10;一人当たり面積"/>
        <xdr:cNvSpPr txBox="1"/>
      </xdr:nvSpPr>
      <xdr:spPr>
        <a:xfrm>
          <a:off x="9391727" y="9658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37" name="正方形/長方形 13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38" name="正方形/長方形 13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39" name="正方形/長方形 13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0" name="正方形/長方形 13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1" name="正方形/長方形 14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2" name="正方形/長方形 14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3" name="正方形/長方形 14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4" name="正方形/長方形 14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45" name="テキスト ボックス 14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46" name="直線コネクタ 14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114300</xdr:rowOff>
    </xdr:from>
    <xdr:to>
      <xdr:col>28</xdr:col>
      <xdr:colOff>114300</xdr:colOff>
      <xdr:row>86</xdr:row>
      <xdr:rowOff>114300</xdr:rowOff>
    </xdr:to>
    <xdr:cxnSp macro="">
      <xdr:nvCxnSpPr>
        <xdr:cNvPr id="147" name="直線コネクタ 14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85</xdr:row>
      <xdr:rowOff>143527</xdr:rowOff>
    </xdr:from>
    <xdr:ext cx="338939" cy="259045"/>
    <xdr:sp macro="" textlink="">
      <xdr:nvSpPr>
        <xdr:cNvPr id="148" name="テキスト ボックス 147"/>
        <xdr:cNvSpPr txBox="1"/>
      </xdr:nvSpPr>
      <xdr:spPr>
        <a:xfrm>
          <a:off x="423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49" name="直線コネクタ 14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50" name="テキスト ボックス 14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51" name="直線コネクタ 15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52" name="テキスト ボックス 15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53" name="直線コネクタ 15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54" name="テキスト ボックス 15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55" name="直線コネクタ 15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56" name="テキスト ボックス 155"/>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57" name="直線コネクタ 15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58" name="テキスト ボックス 157"/>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5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22861</xdr:rowOff>
    </xdr:from>
    <xdr:to>
      <xdr:col>24</xdr:col>
      <xdr:colOff>62865</xdr:colOff>
      <xdr:row>85</xdr:row>
      <xdr:rowOff>106680</xdr:rowOff>
    </xdr:to>
    <xdr:cxnSp macro="">
      <xdr:nvCxnSpPr>
        <xdr:cNvPr id="160" name="直線コネクタ 159"/>
        <xdr:cNvCxnSpPr/>
      </xdr:nvCxnSpPr>
      <xdr:spPr>
        <a:xfrm flipV="1">
          <a:off x="4634865" y="13224511"/>
          <a:ext cx="0" cy="1455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110507</xdr:rowOff>
    </xdr:from>
    <xdr:ext cx="340478" cy="259045"/>
    <xdr:sp macro="" textlink="">
      <xdr:nvSpPr>
        <xdr:cNvPr id="161" name="【福祉施設】&#10;有形固定資産減価償却率最小値テキスト"/>
        <xdr:cNvSpPr txBox="1"/>
      </xdr:nvSpPr>
      <xdr:spPr>
        <a:xfrm>
          <a:off x="4673600" y="146837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106680</xdr:rowOff>
    </xdr:from>
    <xdr:to>
      <xdr:col>24</xdr:col>
      <xdr:colOff>152400</xdr:colOff>
      <xdr:row>85</xdr:row>
      <xdr:rowOff>106680</xdr:rowOff>
    </xdr:to>
    <xdr:cxnSp macro="">
      <xdr:nvCxnSpPr>
        <xdr:cNvPr id="162" name="直線コネクタ 161"/>
        <xdr:cNvCxnSpPr/>
      </xdr:nvCxnSpPr>
      <xdr:spPr>
        <a:xfrm>
          <a:off x="4546600" y="1467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140988</xdr:rowOff>
    </xdr:from>
    <xdr:ext cx="405111" cy="259045"/>
    <xdr:sp macro="" textlink="">
      <xdr:nvSpPr>
        <xdr:cNvPr id="163" name="【福祉施設】&#10;有形固定資産減価償却率最大値テキスト"/>
        <xdr:cNvSpPr txBox="1"/>
      </xdr:nvSpPr>
      <xdr:spPr>
        <a:xfrm>
          <a:off x="4673600" y="12999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22861</xdr:rowOff>
    </xdr:from>
    <xdr:to>
      <xdr:col>24</xdr:col>
      <xdr:colOff>152400</xdr:colOff>
      <xdr:row>77</xdr:row>
      <xdr:rowOff>22861</xdr:rowOff>
    </xdr:to>
    <xdr:cxnSp macro="">
      <xdr:nvCxnSpPr>
        <xdr:cNvPr id="164" name="直線コネクタ 163"/>
        <xdr:cNvCxnSpPr/>
      </xdr:nvCxnSpPr>
      <xdr:spPr>
        <a:xfrm>
          <a:off x="4546600" y="13224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116222</xdr:rowOff>
    </xdr:from>
    <xdr:ext cx="405111" cy="259045"/>
    <xdr:sp macro="" textlink="">
      <xdr:nvSpPr>
        <xdr:cNvPr id="165" name="【福祉施設】&#10;有形固定資産減価償却率平均値テキスト"/>
        <xdr:cNvSpPr txBox="1"/>
      </xdr:nvSpPr>
      <xdr:spPr>
        <a:xfrm>
          <a:off x="4673600" y="140036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137795</xdr:rowOff>
    </xdr:from>
    <xdr:to>
      <xdr:col>24</xdr:col>
      <xdr:colOff>114300</xdr:colOff>
      <xdr:row>82</xdr:row>
      <xdr:rowOff>67945</xdr:rowOff>
    </xdr:to>
    <xdr:sp macro="" textlink="">
      <xdr:nvSpPr>
        <xdr:cNvPr id="166" name="フローチャート: 判断 165"/>
        <xdr:cNvSpPr/>
      </xdr:nvSpPr>
      <xdr:spPr>
        <a:xfrm>
          <a:off x="45847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92075</xdr:rowOff>
    </xdr:from>
    <xdr:to>
      <xdr:col>20</xdr:col>
      <xdr:colOff>38100</xdr:colOff>
      <xdr:row>82</xdr:row>
      <xdr:rowOff>22225</xdr:rowOff>
    </xdr:to>
    <xdr:sp macro="" textlink="">
      <xdr:nvSpPr>
        <xdr:cNvPr id="167" name="フローチャート: 判断 166"/>
        <xdr:cNvSpPr/>
      </xdr:nvSpPr>
      <xdr:spPr>
        <a:xfrm>
          <a:off x="3746500" y="1397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13352</xdr:rowOff>
    </xdr:from>
    <xdr:ext cx="405111" cy="259045"/>
    <xdr:sp macro="" textlink="">
      <xdr:nvSpPr>
        <xdr:cNvPr id="168" name="n_1aveValue【福祉施設】&#10;有形固定資産減価償却率"/>
        <xdr:cNvSpPr txBox="1"/>
      </xdr:nvSpPr>
      <xdr:spPr>
        <a:xfrm>
          <a:off x="3582044" y="1407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8255</xdr:rowOff>
    </xdr:from>
    <xdr:to>
      <xdr:col>15</xdr:col>
      <xdr:colOff>101600</xdr:colOff>
      <xdr:row>81</xdr:row>
      <xdr:rowOff>109855</xdr:rowOff>
    </xdr:to>
    <xdr:sp macro="" textlink="">
      <xdr:nvSpPr>
        <xdr:cNvPr id="169" name="フローチャート: 判断 168"/>
        <xdr:cNvSpPr/>
      </xdr:nvSpPr>
      <xdr:spPr>
        <a:xfrm>
          <a:off x="2857500" y="1389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79</xdr:row>
      <xdr:rowOff>126382</xdr:rowOff>
    </xdr:from>
    <xdr:ext cx="405111" cy="259045"/>
    <xdr:sp macro="" textlink="">
      <xdr:nvSpPr>
        <xdr:cNvPr id="170" name="n_2aveValue【福祉施設】&#10;有形固定資産減価償却率"/>
        <xdr:cNvSpPr txBox="1"/>
      </xdr:nvSpPr>
      <xdr:spPr>
        <a:xfrm>
          <a:off x="2705744" y="1367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71" name="テキスト ボックス 17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72" name="テキスト ボックス 17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73" name="テキスト ボックス 17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74" name="テキスト ボックス 17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75" name="テキスト ボックス 17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168275</xdr:rowOff>
    </xdr:from>
    <xdr:to>
      <xdr:col>24</xdr:col>
      <xdr:colOff>114300</xdr:colOff>
      <xdr:row>81</xdr:row>
      <xdr:rowOff>98425</xdr:rowOff>
    </xdr:to>
    <xdr:sp macro="" textlink="">
      <xdr:nvSpPr>
        <xdr:cNvPr id="176" name="楕円 175"/>
        <xdr:cNvSpPr/>
      </xdr:nvSpPr>
      <xdr:spPr>
        <a:xfrm>
          <a:off x="4584700" y="1388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19702</xdr:rowOff>
    </xdr:from>
    <xdr:ext cx="405111" cy="259045"/>
    <xdr:sp macro="" textlink="">
      <xdr:nvSpPr>
        <xdr:cNvPr id="177" name="【福祉施設】&#10;有形固定資産減価償却率該当値テキスト"/>
        <xdr:cNvSpPr txBox="1"/>
      </xdr:nvSpPr>
      <xdr:spPr>
        <a:xfrm>
          <a:off x="4673600" y="1373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38736</xdr:rowOff>
    </xdr:from>
    <xdr:to>
      <xdr:col>20</xdr:col>
      <xdr:colOff>38100</xdr:colOff>
      <xdr:row>81</xdr:row>
      <xdr:rowOff>140336</xdr:rowOff>
    </xdr:to>
    <xdr:sp macro="" textlink="">
      <xdr:nvSpPr>
        <xdr:cNvPr id="178" name="楕円 177"/>
        <xdr:cNvSpPr/>
      </xdr:nvSpPr>
      <xdr:spPr>
        <a:xfrm>
          <a:off x="3746500" y="1392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47625</xdr:rowOff>
    </xdr:from>
    <xdr:to>
      <xdr:col>24</xdr:col>
      <xdr:colOff>63500</xdr:colOff>
      <xdr:row>81</xdr:row>
      <xdr:rowOff>89536</xdr:rowOff>
    </xdr:to>
    <xdr:cxnSp macro="">
      <xdr:nvCxnSpPr>
        <xdr:cNvPr id="179" name="直線コネクタ 178"/>
        <xdr:cNvCxnSpPr/>
      </xdr:nvCxnSpPr>
      <xdr:spPr>
        <a:xfrm flipV="1">
          <a:off x="3797300" y="13935075"/>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156863</xdr:rowOff>
    </xdr:from>
    <xdr:ext cx="405111" cy="259045"/>
    <xdr:sp macro="" textlink="">
      <xdr:nvSpPr>
        <xdr:cNvPr id="180" name="n_1mainValue【福祉施設】&#10;有形固定資産減価償却率"/>
        <xdr:cNvSpPr txBox="1"/>
      </xdr:nvSpPr>
      <xdr:spPr>
        <a:xfrm>
          <a:off x="3582044" y="13701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81" name="正方形/長方形 18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82" name="正方形/長方形 18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83" name="正方形/長方形 18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84" name="正方形/長方形 18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85" name="正方形/長方形 18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86" name="正方形/長方形 18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87" name="正方形/長方形 18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88" name="正方形/長方形 18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89" name="テキスト ボックス 18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90" name="直線コネクタ 18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191" name="直線コネクタ 190"/>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192" name="テキスト ボックス 191"/>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193" name="直線コネクタ 192"/>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194" name="テキスト ボックス 193"/>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195" name="直線コネクタ 19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196" name="テキスト ボックス 19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197" name="直線コネクタ 196"/>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198" name="テキスト ボックス 197"/>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199" name="直線コネクタ 198"/>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00" name="テキスト ボックス 199"/>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01" name="直線コネクタ 20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02" name="テキスト ボックス 20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0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88773</xdr:rowOff>
    </xdr:from>
    <xdr:to>
      <xdr:col>54</xdr:col>
      <xdr:colOff>189865</xdr:colOff>
      <xdr:row>86</xdr:row>
      <xdr:rowOff>73152</xdr:rowOff>
    </xdr:to>
    <xdr:cxnSp macro="">
      <xdr:nvCxnSpPr>
        <xdr:cNvPr id="204" name="直線コネクタ 203"/>
        <xdr:cNvCxnSpPr/>
      </xdr:nvCxnSpPr>
      <xdr:spPr>
        <a:xfrm flipV="1">
          <a:off x="10476865" y="13461873"/>
          <a:ext cx="0" cy="1355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76979</xdr:rowOff>
    </xdr:from>
    <xdr:ext cx="469744" cy="259045"/>
    <xdr:sp macro="" textlink="">
      <xdr:nvSpPr>
        <xdr:cNvPr id="205" name="【福祉施設】&#10;一人当たり面積最小値テキスト"/>
        <xdr:cNvSpPr txBox="1"/>
      </xdr:nvSpPr>
      <xdr:spPr>
        <a:xfrm>
          <a:off x="10515600" y="14821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73152</xdr:rowOff>
    </xdr:from>
    <xdr:to>
      <xdr:col>55</xdr:col>
      <xdr:colOff>88900</xdr:colOff>
      <xdr:row>86</xdr:row>
      <xdr:rowOff>73152</xdr:rowOff>
    </xdr:to>
    <xdr:cxnSp macro="">
      <xdr:nvCxnSpPr>
        <xdr:cNvPr id="206" name="直線コネクタ 205"/>
        <xdr:cNvCxnSpPr/>
      </xdr:nvCxnSpPr>
      <xdr:spPr>
        <a:xfrm>
          <a:off x="10388600" y="14817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35450</xdr:rowOff>
    </xdr:from>
    <xdr:ext cx="469744" cy="259045"/>
    <xdr:sp macro="" textlink="">
      <xdr:nvSpPr>
        <xdr:cNvPr id="207" name="【福祉施設】&#10;一人当たり面積最大値テキスト"/>
        <xdr:cNvSpPr txBox="1"/>
      </xdr:nvSpPr>
      <xdr:spPr>
        <a:xfrm>
          <a:off x="10515600" y="13237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88773</xdr:rowOff>
    </xdr:from>
    <xdr:to>
      <xdr:col>55</xdr:col>
      <xdr:colOff>88900</xdr:colOff>
      <xdr:row>78</xdr:row>
      <xdr:rowOff>88773</xdr:rowOff>
    </xdr:to>
    <xdr:cxnSp macro="">
      <xdr:nvCxnSpPr>
        <xdr:cNvPr id="208" name="直線コネクタ 207"/>
        <xdr:cNvCxnSpPr/>
      </xdr:nvCxnSpPr>
      <xdr:spPr>
        <a:xfrm>
          <a:off x="10388600" y="13461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164989</xdr:rowOff>
    </xdr:from>
    <xdr:ext cx="469744" cy="259045"/>
    <xdr:sp macro="" textlink="">
      <xdr:nvSpPr>
        <xdr:cNvPr id="209" name="【福祉施設】&#10;一人当たり面積平均値テキスト"/>
        <xdr:cNvSpPr txBox="1"/>
      </xdr:nvSpPr>
      <xdr:spPr>
        <a:xfrm>
          <a:off x="10515600" y="145667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15112</xdr:rowOff>
    </xdr:from>
    <xdr:to>
      <xdr:col>55</xdr:col>
      <xdr:colOff>50800</xdr:colOff>
      <xdr:row>85</xdr:row>
      <xdr:rowOff>116712</xdr:rowOff>
    </xdr:to>
    <xdr:sp macro="" textlink="">
      <xdr:nvSpPr>
        <xdr:cNvPr id="210" name="フローチャート: 判断 209"/>
        <xdr:cNvSpPr/>
      </xdr:nvSpPr>
      <xdr:spPr>
        <a:xfrm>
          <a:off x="10426700" y="14588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4826</xdr:rowOff>
    </xdr:from>
    <xdr:to>
      <xdr:col>50</xdr:col>
      <xdr:colOff>165100</xdr:colOff>
      <xdr:row>85</xdr:row>
      <xdr:rowOff>106426</xdr:rowOff>
    </xdr:to>
    <xdr:sp macro="" textlink="">
      <xdr:nvSpPr>
        <xdr:cNvPr id="211" name="フローチャート: 判断 210"/>
        <xdr:cNvSpPr/>
      </xdr:nvSpPr>
      <xdr:spPr>
        <a:xfrm>
          <a:off x="9588500" y="1457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85</xdr:row>
      <xdr:rowOff>97553</xdr:rowOff>
    </xdr:from>
    <xdr:ext cx="469744" cy="259045"/>
    <xdr:sp macro="" textlink="">
      <xdr:nvSpPr>
        <xdr:cNvPr id="212" name="n_1aveValue【福祉施設】&#10;一人当たり面積"/>
        <xdr:cNvSpPr txBox="1"/>
      </xdr:nvSpPr>
      <xdr:spPr>
        <a:xfrm>
          <a:off x="9391727" y="14670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169799</xdr:rowOff>
    </xdr:from>
    <xdr:to>
      <xdr:col>46</xdr:col>
      <xdr:colOff>38100</xdr:colOff>
      <xdr:row>85</xdr:row>
      <xdr:rowOff>99949</xdr:rowOff>
    </xdr:to>
    <xdr:sp macro="" textlink="">
      <xdr:nvSpPr>
        <xdr:cNvPr id="213" name="フローチャート: 判断 212"/>
        <xdr:cNvSpPr/>
      </xdr:nvSpPr>
      <xdr:spPr>
        <a:xfrm>
          <a:off x="8699500" y="1457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116476</xdr:rowOff>
    </xdr:from>
    <xdr:ext cx="469744" cy="259045"/>
    <xdr:sp macro="" textlink="">
      <xdr:nvSpPr>
        <xdr:cNvPr id="214" name="n_2aveValue【福祉施設】&#10;一人当たり面積"/>
        <xdr:cNvSpPr txBox="1"/>
      </xdr:nvSpPr>
      <xdr:spPr>
        <a:xfrm>
          <a:off x="8515427" y="14346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15" name="テキスト ボックス 21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16" name="テキスト ボックス 21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17" name="テキスト ボックス 21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18" name="テキスト ボックス 21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19" name="テキスト ボックス 21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148462</xdr:rowOff>
    </xdr:from>
    <xdr:to>
      <xdr:col>55</xdr:col>
      <xdr:colOff>50800</xdr:colOff>
      <xdr:row>83</xdr:row>
      <xdr:rowOff>78612</xdr:rowOff>
    </xdr:to>
    <xdr:sp macro="" textlink="">
      <xdr:nvSpPr>
        <xdr:cNvPr id="220" name="楕円 219"/>
        <xdr:cNvSpPr/>
      </xdr:nvSpPr>
      <xdr:spPr>
        <a:xfrm>
          <a:off x="10426700" y="14207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171339</xdr:rowOff>
    </xdr:from>
    <xdr:ext cx="469744" cy="259045"/>
    <xdr:sp macro="" textlink="">
      <xdr:nvSpPr>
        <xdr:cNvPr id="221" name="【福祉施設】&#10;一人当たり面積該当値テキスト"/>
        <xdr:cNvSpPr txBox="1"/>
      </xdr:nvSpPr>
      <xdr:spPr>
        <a:xfrm>
          <a:off x="10515600" y="14058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164846</xdr:rowOff>
    </xdr:from>
    <xdr:to>
      <xdr:col>50</xdr:col>
      <xdr:colOff>165100</xdr:colOff>
      <xdr:row>83</xdr:row>
      <xdr:rowOff>94996</xdr:rowOff>
    </xdr:to>
    <xdr:sp macro="" textlink="">
      <xdr:nvSpPr>
        <xdr:cNvPr id="222" name="楕円 221"/>
        <xdr:cNvSpPr/>
      </xdr:nvSpPr>
      <xdr:spPr>
        <a:xfrm>
          <a:off x="9588500" y="1422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27812</xdr:rowOff>
    </xdr:from>
    <xdr:to>
      <xdr:col>55</xdr:col>
      <xdr:colOff>0</xdr:colOff>
      <xdr:row>83</xdr:row>
      <xdr:rowOff>44196</xdr:rowOff>
    </xdr:to>
    <xdr:cxnSp macro="">
      <xdr:nvCxnSpPr>
        <xdr:cNvPr id="223" name="直線コネクタ 222"/>
        <xdr:cNvCxnSpPr/>
      </xdr:nvCxnSpPr>
      <xdr:spPr>
        <a:xfrm flipV="1">
          <a:off x="9639300" y="14258162"/>
          <a:ext cx="838200" cy="16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111523</xdr:rowOff>
    </xdr:from>
    <xdr:ext cx="469744" cy="259045"/>
    <xdr:sp macro="" textlink="">
      <xdr:nvSpPr>
        <xdr:cNvPr id="224" name="n_1mainValue【福祉施設】&#10;一人当たり面積"/>
        <xdr:cNvSpPr txBox="1"/>
      </xdr:nvSpPr>
      <xdr:spPr>
        <a:xfrm>
          <a:off x="9391727" y="13998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25" name="正方形/長方形 22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26" name="正方形/長方形 22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27" name="正方形/長方形 22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28" name="正方形/長方形 22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29" name="正方形/長方形 22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30" name="正方形/長方形 22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31" name="正方形/長方形 23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32" name="正方形/長方形 23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33" name="テキスト ボックス 23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34" name="直線コネクタ 23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235" name="直線コネクタ 234"/>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236" name="テキスト ボックス 235"/>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37" name="直線コネクタ 236"/>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38" name="テキスト ボックス 237"/>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39" name="直線コネクタ 238"/>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40" name="テキスト ボックス 239"/>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41" name="直線コネクタ 240"/>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42" name="テキスト ボックス 241"/>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43" name="直線コネクタ 242"/>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44" name="テキスト ボックス 243"/>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45" name="直線コネクタ 244"/>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246" name="テキスト ボックス 245"/>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47" name="直線コネクタ 24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48" name="テキスト ボックス 247"/>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4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167639</xdr:rowOff>
    </xdr:from>
    <xdr:to>
      <xdr:col>24</xdr:col>
      <xdr:colOff>62865</xdr:colOff>
      <xdr:row>108</xdr:row>
      <xdr:rowOff>108857</xdr:rowOff>
    </xdr:to>
    <xdr:cxnSp macro="">
      <xdr:nvCxnSpPr>
        <xdr:cNvPr id="250" name="直線コネクタ 249"/>
        <xdr:cNvCxnSpPr/>
      </xdr:nvCxnSpPr>
      <xdr:spPr>
        <a:xfrm flipV="1">
          <a:off x="4634865" y="17312639"/>
          <a:ext cx="0" cy="1312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112684</xdr:rowOff>
    </xdr:from>
    <xdr:ext cx="340478" cy="259045"/>
    <xdr:sp macro="" textlink="">
      <xdr:nvSpPr>
        <xdr:cNvPr id="251" name="【市民会館】&#10;有形固定資産減価償却率最小値テキスト"/>
        <xdr:cNvSpPr txBox="1"/>
      </xdr:nvSpPr>
      <xdr:spPr>
        <a:xfrm>
          <a:off x="4673600" y="1862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108857</xdr:rowOff>
    </xdr:from>
    <xdr:to>
      <xdr:col>24</xdr:col>
      <xdr:colOff>152400</xdr:colOff>
      <xdr:row>108</xdr:row>
      <xdr:rowOff>108857</xdr:rowOff>
    </xdr:to>
    <xdr:cxnSp macro="">
      <xdr:nvCxnSpPr>
        <xdr:cNvPr id="252" name="直線コネクタ 251"/>
        <xdr:cNvCxnSpPr/>
      </xdr:nvCxnSpPr>
      <xdr:spPr>
        <a:xfrm>
          <a:off x="4546600" y="1862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114316</xdr:rowOff>
    </xdr:from>
    <xdr:ext cx="405111" cy="259045"/>
    <xdr:sp macro="" textlink="">
      <xdr:nvSpPr>
        <xdr:cNvPr id="253" name="【市民会館】&#10;有形固定資産減価償却率最大値テキスト"/>
        <xdr:cNvSpPr txBox="1"/>
      </xdr:nvSpPr>
      <xdr:spPr>
        <a:xfrm>
          <a:off x="4673600" y="1708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167639</xdr:rowOff>
    </xdr:from>
    <xdr:to>
      <xdr:col>24</xdr:col>
      <xdr:colOff>152400</xdr:colOff>
      <xdr:row>100</xdr:row>
      <xdr:rowOff>167639</xdr:rowOff>
    </xdr:to>
    <xdr:cxnSp macro="">
      <xdr:nvCxnSpPr>
        <xdr:cNvPr id="254" name="直線コネクタ 253"/>
        <xdr:cNvCxnSpPr/>
      </xdr:nvCxnSpPr>
      <xdr:spPr>
        <a:xfrm>
          <a:off x="4546600" y="1731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165479</xdr:rowOff>
    </xdr:from>
    <xdr:ext cx="405111" cy="259045"/>
    <xdr:sp macro="" textlink="">
      <xdr:nvSpPr>
        <xdr:cNvPr id="255" name="【市民会館】&#10;有形固定資産減価償却率平均値テキスト"/>
        <xdr:cNvSpPr txBox="1"/>
      </xdr:nvSpPr>
      <xdr:spPr>
        <a:xfrm>
          <a:off x="4673600" y="178248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15602</xdr:rowOff>
    </xdr:from>
    <xdr:to>
      <xdr:col>24</xdr:col>
      <xdr:colOff>114300</xdr:colOff>
      <xdr:row>104</xdr:row>
      <xdr:rowOff>117202</xdr:rowOff>
    </xdr:to>
    <xdr:sp macro="" textlink="">
      <xdr:nvSpPr>
        <xdr:cNvPr id="256" name="フローチャート: 判断 255"/>
        <xdr:cNvSpPr/>
      </xdr:nvSpPr>
      <xdr:spPr>
        <a:xfrm>
          <a:off x="45847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115207</xdr:rowOff>
    </xdr:from>
    <xdr:to>
      <xdr:col>20</xdr:col>
      <xdr:colOff>38100</xdr:colOff>
      <xdr:row>104</xdr:row>
      <xdr:rowOff>45357</xdr:rowOff>
    </xdr:to>
    <xdr:sp macro="" textlink="">
      <xdr:nvSpPr>
        <xdr:cNvPr id="257" name="フローチャート: 判断 256"/>
        <xdr:cNvSpPr/>
      </xdr:nvSpPr>
      <xdr:spPr>
        <a:xfrm>
          <a:off x="3746500" y="1777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36484</xdr:rowOff>
    </xdr:from>
    <xdr:ext cx="405111" cy="259045"/>
    <xdr:sp macro="" textlink="">
      <xdr:nvSpPr>
        <xdr:cNvPr id="258" name="n_1aveValue【市民会館】&#10;有形固定資産減価償却率"/>
        <xdr:cNvSpPr txBox="1"/>
      </xdr:nvSpPr>
      <xdr:spPr>
        <a:xfrm>
          <a:off x="3582044" y="17867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67855</xdr:rowOff>
    </xdr:from>
    <xdr:to>
      <xdr:col>15</xdr:col>
      <xdr:colOff>101600</xdr:colOff>
      <xdr:row>104</xdr:row>
      <xdr:rowOff>169455</xdr:rowOff>
    </xdr:to>
    <xdr:sp macro="" textlink="">
      <xdr:nvSpPr>
        <xdr:cNvPr id="259" name="フローチャート: 判断 258"/>
        <xdr:cNvSpPr/>
      </xdr:nvSpPr>
      <xdr:spPr>
        <a:xfrm>
          <a:off x="2857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103</xdr:row>
      <xdr:rowOff>14532</xdr:rowOff>
    </xdr:from>
    <xdr:ext cx="405111" cy="259045"/>
    <xdr:sp macro="" textlink="">
      <xdr:nvSpPr>
        <xdr:cNvPr id="260" name="n_2aveValue【市民会館】&#10;有形固定資産減価償却率"/>
        <xdr:cNvSpPr txBox="1"/>
      </xdr:nvSpPr>
      <xdr:spPr>
        <a:xfrm>
          <a:off x="2705744" y="1767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61" name="テキスト ボックス 26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62" name="テキスト ボックス 26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63" name="テキスト ボックス 26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64" name="テキスト ボックス 26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65" name="テキスト ボックス 26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116839</xdr:rowOff>
    </xdr:from>
    <xdr:to>
      <xdr:col>24</xdr:col>
      <xdr:colOff>114300</xdr:colOff>
      <xdr:row>101</xdr:row>
      <xdr:rowOff>46989</xdr:rowOff>
    </xdr:to>
    <xdr:sp macro="" textlink="">
      <xdr:nvSpPr>
        <xdr:cNvPr id="266" name="楕円 265"/>
        <xdr:cNvSpPr/>
      </xdr:nvSpPr>
      <xdr:spPr>
        <a:xfrm>
          <a:off x="4584700" y="1726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69866</xdr:rowOff>
    </xdr:from>
    <xdr:ext cx="405111" cy="259045"/>
    <xdr:sp macro="" textlink="">
      <xdr:nvSpPr>
        <xdr:cNvPr id="267" name="【市民会館】&#10;有形固定資産減価償却率該当値テキスト"/>
        <xdr:cNvSpPr txBox="1"/>
      </xdr:nvSpPr>
      <xdr:spPr>
        <a:xfrm>
          <a:off x="4673600" y="17214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151130</xdr:rowOff>
    </xdr:from>
    <xdr:to>
      <xdr:col>20</xdr:col>
      <xdr:colOff>38100</xdr:colOff>
      <xdr:row>101</xdr:row>
      <xdr:rowOff>81280</xdr:rowOff>
    </xdr:to>
    <xdr:sp macro="" textlink="">
      <xdr:nvSpPr>
        <xdr:cNvPr id="268" name="楕円 267"/>
        <xdr:cNvSpPr/>
      </xdr:nvSpPr>
      <xdr:spPr>
        <a:xfrm>
          <a:off x="3746500" y="1729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167639</xdr:rowOff>
    </xdr:from>
    <xdr:to>
      <xdr:col>24</xdr:col>
      <xdr:colOff>63500</xdr:colOff>
      <xdr:row>101</xdr:row>
      <xdr:rowOff>30480</xdr:rowOff>
    </xdr:to>
    <xdr:cxnSp macro="">
      <xdr:nvCxnSpPr>
        <xdr:cNvPr id="269" name="直線コネクタ 268"/>
        <xdr:cNvCxnSpPr/>
      </xdr:nvCxnSpPr>
      <xdr:spPr>
        <a:xfrm flipV="1">
          <a:off x="3797300" y="17312639"/>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99</xdr:row>
      <xdr:rowOff>97807</xdr:rowOff>
    </xdr:from>
    <xdr:ext cx="405111" cy="259045"/>
    <xdr:sp macro="" textlink="">
      <xdr:nvSpPr>
        <xdr:cNvPr id="270" name="n_1mainValue【市民会館】&#10;有形固定資産減価償却率"/>
        <xdr:cNvSpPr txBox="1"/>
      </xdr:nvSpPr>
      <xdr:spPr>
        <a:xfrm>
          <a:off x="3582044" y="1707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71" name="正方形/長方形 27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72" name="正方形/長方形 27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73" name="正方形/長方形 27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74" name="正方形/長方形 27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5" name="正方形/長方形 27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6" name="正方形/長方形 27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7" name="正方形/長方形 27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8" name="正方形/長方形 27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79" name="テキスト ボックス 27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80" name="直線コネクタ 27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281" name="直線コネクタ 280"/>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282" name="テキスト ボックス 281"/>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283" name="直線コネクタ 282"/>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284" name="テキスト ボックス 283"/>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285" name="直線コネクタ 284"/>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286" name="テキスト ボックス 285"/>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287" name="直線コネクタ 286"/>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288" name="テキスト ボックス 287"/>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289" name="直線コネクタ 288"/>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290" name="テキスト ボックス 289"/>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291" name="直線コネクタ 290"/>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292" name="テキスト ボックス 291"/>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93" name="直線コネクタ 29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94" name="テキスト ボックス 29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9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24493</xdr:rowOff>
    </xdr:from>
    <xdr:to>
      <xdr:col>54</xdr:col>
      <xdr:colOff>189865</xdr:colOff>
      <xdr:row>108</xdr:row>
      <xdr:rowOff>50074</xdr:rowOff>
    </xdr:to>
    <xdr:cxnSp macro="">
      <xdr:nvCxnSpPr>
        <xdr:cNvPr id="296" name="直線コネクタ 295"/>
        <xdr:cNvCxnSpPr/>
      </xdr:nvCxnSpPr>
      <xdr:spPr>
        <a:xfrm flipV="1">
          <a:off x="10476865" y="16998043"/>
          <a:ext cx="0" cy="1568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53901</xdr:rowOff>
    </xdr:from>
    <xdr:ext cx="469744" cy="259045"/>
    <xdr:sp macro="" textlink="">
      <xdr:nvSpPr>
        <xdr:cNvPr id="297" name="【市民会館】&#10;一人当たり面積最小値テキスト"/>
        <xdr:cNvSpPr txBox="1"/>
      </xdr:nvSpPr>
      <xdr:spPr>
        <a:xfrm>
          <a:off x="10515600" y="18570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50074</xdr:rowOff>
    </xdr:from>
    <xdr:to>
      <xdr:col>55</xdr:col>
      <xdr:colOff>88900</xdr:colOff>
      <xdr:row>108</xdr:row>
      <xdr:rowOff>50074</xdr:rowOff>
    </xdr:to>
    <xdr:cxnSp macro="">
      <xdr:nvCxnSpPr>
        <xdr:cNvPr id="298" name="直線コネクタ 297"/>
        <xdr:cNvCxnSpPr/>
      </xdr:nvCxnSpPr>
      <xdr:spPr>
        <a:xfrm>
          <a:off x="10388600" y="18566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97</xdr:row>
      <xdr:rowOff>142620</xdr:rowOff>
    </xdr:from>
    <xdr:ext cx="469744" cy="259045"/>
    <xdr:sp macro="" textlink="">
      <xdr:nvSpPr>
        <xdr:cNvPr id="299" name="【市民会館】&#10;一人当たり面積最大値テキスト"/>
        <xdr:cNvSpPr txBox="1"/>
      </xdr:nvSpPr>
      <xdr:spPr>
        <a:xfrm>
          <a:off x="10515600" y="16773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24493</xdr:rowOff>
    </xdr:from>
    <xdr:to>
      <xdr:col>55</xdr:col>
      <xdr:colOff>88900</xdr:colOff>
      <xdr:row>99</xdr:row>
      <xdr:rowOff>24493</xdr:rowOff>
    </xdr:to>
    <xdr:cxnSp macro="">
      <xdr:nvCxnSpPr>
        <xdr:cNvPr id="300" name="直線コネクタ 299"/>
        <xdr:cNvCxnSpPr/>
      </xdr:nvCxnSpPr>
      <xdr:spPr>
        <a:xfrm>
          <a:off x="10388600" y="16998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148607</xdr:rowOff>
    </xdr:from>
    <xdr:ext cx="469744" cy="259045"/>
    <xdr:sp macro="" textlink="">
      <xdr:nvSpPr>
        <xdr:cNvPr id="301" name="【市民会館】&#10;一人当たり面積平均値テキスト"/>
        <xdr:cNvSpPr txBox="1"/>
      </xdr:nvSpPr>
      <xdr:spPr>
        <a:xfrm>
          <a:off x="10515600" y="17979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170180</xdr:rowOff>
    </xdr:from>
    <xdr:to>
      <xdr:col>55</xdr:col>
      <xdr:colOff>50800</xdr:colOff>
      <xdr:row>105</xdr:row>
      <xdr:rowOff>100330</xdr:rowOff>
    </xdr:to>
    <xdr:sp macro="" textlink="">
      <xdr:nvSpPr>
        <xdr:cNvPr id="302" name="フローチャート: 判断 301"/>
        <xdr:cNvSpPr/>
      </xdr:nvSpPr>
      <xdr:spPr>
        <a:xfrm>
          <a:off x="104267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147320</xdr:rowOff>
    </xdr:from>
    <xdr:to>
      <xdr:col>50</xdr:col>
      <xdr:colOff>165100</xdr:colOff>
      <xdr:row>105</xdr:row>
      <xdr:rowOff>77470</xdr:rowOff>
    </xdr:to>
    <xdr:sp macro="" textlink="">
      <xdr:nvSpPr>
        <xdr:cNvPr id="303" name="フローチャート: 判断 302"/>
        <xdr:cNvSpPr/>
      </xdr:nvSpPr>
      <xdr:spPr>
        <a:xfrm>
          <a:off x="9588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68597</xdr:rowOff>
    </xdr:from>
    <xdr:ext cx="469744" cy="259045"/>
    <xdr:sp macro="" textlink="">
      <xdr:nvSpPr>
        <xdr:cNvPr id="304" name="n_1aveValue【市民会館】&#10;一人当たり面積"/>
        <xdr:cNvSpPr txBox="1"/>
      </xdr:nvSpPr>
      <xdr:spPr>
        <a:xfrm>
          <a:off x="9391727" y="1807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102</xdr:row>
      <xdr:rowOff>74386</xdr:rowOff>
    </xdr:from>
    <xdr:to>
      <xdr:col>46</xdr:col>
      <xdr:colOff>38100</xdr:colOff>
      <xdr:row>103</xdr:row>
      <xdr:rowOff>4536</xdr:rowOff>
    </xdr:to>
    <xdr:sp macro="" textlink="">
      <xdr:nvSpPr>
        <xdr:cNvPr id="305" name="フローチャート: 判断 304"/>
        <xdr:cNvSpPr/>
      </xdr:nvSpPr>
      <xdr:spPr>
        <a:xfrm>
          <a:off x="8699500" y="1756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101</xdr:row>
      <xdr:rowOff>21063</xdr:rowOff>
    </xdr:from>
    <xdr:ext cx="469744" cy="259045"/>
    <xdr:sp macro="" textlink="">
      <xdr:nvSpPr>
        <xdr:cNvPr id="306" name="n_2aveValue【市民会館】&#10;一人当たり面積"/>
        <xdr:cNvSpPr txBox="1"/>
      </xdr:nvSpPr>
      <xdr:spPr>
        <a:xfrm>
          <a:off x="8515427" y="1733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07" name="テキスト ボックス 30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08" name="テキスト ボックス 30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09" name="テキスト ボックス 30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10" name="テキスト ボックス 30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11" name="テキスト ボックス 31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100</xdr:row>
      <xdr:rowOff>41729</xdr:rowOff>
    </xdr:from>
    <xdr:to>
      <xdr:col>55</xdr:col>
      <xdr:colOff>50800</xdr:colOff>
      <xdr:row>100</xdr:row>
      <xdr:rowOff>143329</xdr:rowOff>
    </xdr:to>
    <xdr:sp macro="" textlink="">
      <xdr:nvSpPr>
        <xdr:cNvPr id="312" name="楕円 311"/>
        <xdr:cNvSpPr/>
      </xdr:nvSpPr>
      <xdr:spPr>
        <a:xfrm>
          <a:off x="10426700" y="17186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99</xdr:row>
      <xdr:rowOff>64606</xdr:rowOff>
    </xdr:from>
    <xdr:ext cx="469744" cy="259045"/>
    <xdr:sp macro="" textlink="">
      <xdr:nvSpPr>
        <xdr:cNvPr id="313" name="【市民会館】&#10;一人当たり面積該当値テキスト"/>
        <xdr:cNvSpPr txBox="1"/>
      </xdr:nvSpPr>
      <xdr:spPr>
        <a:xfrm>
          <a:off x="10515600" y="1703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100</xdr:row>
      <xdr:rowOff>82006</xdr:rowOff>
    </xdr:from>
    <xdr:to>
      <xdr:col>50</xdr:col>
      <xdr:colOff>165100</xdr:colOff>
      <xdr:row>101</xdr:row>
      <xdr:rowOff>12156</xdr:rowOff>
    </xdr:to>
    <xdr:sp macro="" textlink="">
      <xdr:nvSpPr>
        <xdr:cNvPr id="314" name="楕円 313"/>
        <xdr:cNvSpPr/>
      </xdr:nvSpPr>
      <xdr:spPr>
        <a:xfrm>
          <a:off x="9588500" y="17227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100</xdr:row>
      <xdr:rowOff>92529</xdr:rowOff>
    </xdr:from>
    <xdr:to>
      <xdr:col>55</xdr:col>
      <xdr:colOff>0</xdr:colOff>
      <xdr:row>100</xdr:row>
      <xdr:rowOff>132806</xdr:rowOff>
    </xdr:to>
    <xdr:cxnSp macro="">
      <xdr:nvCxnSpPr>
        <xdr:cNvPr id="315" name="直線コネクタ 314"/>
        <xdr:cNvCxnSpPr/>
      </xdr:nvCxnSpPr>
      <xdr:spPr>
        <a:xfrm flipV="1">
          <a:off x="9639300" y="17237529"/>
          <a:ext cx="838200" cy="40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99</xdr:row>
      <xdr:rowOff>28683</xdr:rowOff>
    </xdr:from>
    <xdr:ext cx="469744" cy="259045"/>
    <xdr:sp macro="" textlink="">
      <xdr:nvSpPr>
        <xdr:cNvPr id="316" name="n_1mainValue【市民会館】&#10;一人当たり面積"/>
        <xdr:cNvSpPr txBox="1"/>
      </xdr:nvSpPr>
      <xdr:spPr>
        <a:xfrm>
          <a:off x="9391727" y="17002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17" name="正方形/長方形 31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8" name="正方形/長方形 31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9" name="正方形/長方形 31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20" name="正方形/長方形 31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1" name="正方形/長方形 32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2" name="正方形/長方形 32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3" name="正方形/長方形 32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4" name="正方形/長方形 32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5" name="テキスト ボックス 32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6" name="直線コネクタ 32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27" name="テキスト ボックス 326"/>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28" name="直線コネクタ 32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29" name="テキスト ボックス 328"/>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30" name="直線コネクタ 32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31" name="テキスト ボックス 33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32" name="直線コネクタ 33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33" name="テキスト ボックス 33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34" name="直線コネクタ 33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35" name="テキスト ボックス 33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36" name="直線コネクタ 33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37" name="テキスト ボックス 336"/>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8" name="直線コネクタ 33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9" name="テキスト ボックス 33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4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7620</xdr:rowOff>
    </xdr:to>
    <xdr:cxnSp macro="">
      <xdr:nvCxnSpPr>
        <xdr:cNvPr id="341" name="直線コネクタ 340"/>
        <xdr:cNvCxnSpPr/>
      </xdr:nvCxnSpPr>
      <xdr:spPr>
        <a:xfrm flipV="1">
          <a:off x="16318864" y="571500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11447</xdr:rowOff>
    </xdr:from>
    <xdr:ext cx="405111" cy="259045"/>
    <xdr:sp macro="" textlink="">
      <xdr:nvSpPr>
        <xdr:cNvPr id="342" name="【一般廃棄物処理施設】&#10;有形固定資産減価償却率最小値テキスト"/>
        <xdr:cNvSpPr txBox="1"/>
      </xdr:nvSpPr>
      <xdr:spPr>
        <a:xfrm>
          <a:off x="16357600" y="721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7620</xdr:rowOff>
    </xdr:from>
    <xdr:to>
      <xdr:col>86</xdr:col>
      <xdr:colOff>25400</xdr:colOff>
      <xdr:row>42</xdr:row>
      <xdr:rowOff>7620</xdr:rowOff>
    </xdr:to>
    <xdr:cxnSp macro="">
      <xdr:nvCxnSpPr>
        <xdr:cNvPr id="343" name="直線コネクタ 342"/>
        <xdr:cNvCxnSpPr/>
      </xdr:nvCxnSpPr>
      <xdr:spPr>
        <a:xfrm>
          <a:off x="16230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44" name="【一般廃棄物処理施設】&#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45" name="直線コネクタ 344"/>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33037</xdr:rowOff>
    </xdr:from>
    <xdr:ext cx="405111" cy="259045"/>
    <xdr:sp macro="" textlink="">
      <xdr:nvSpPr>
        <xdr:cNvPr id="346" name="【一般廃棄物処理施設】&#10;有形固定資産減価償却率平均値テキスト"/>
        <xdr:cNvSpPr txBox="1"/>
      </xdr:nvSpPr>
      <xdr:spPr>
        <a:xfrm>
          <a:off x="16357600" y="6033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10160</xdr:rowOff>
    </xdr:from>
    <xdr:to>
      <xdr:col>85</xdr:col>
      <xdr:colOff>177800</xdr:colOff>
      <xdr:row>36</xdr:row>
      <xdr:rowOff>111760</xdr:rowOff>
    </xdr:to>
    <xdr:sp macro="" textlink="">
      <xdr:nvSpPr>
        <xdr:cNvPr id="347" name="フローチャート: 判断 346"/>
        <xdr:cNvSpPr/>
      </xdr:nvSpPr>
      <xdr:spPr>
        <a:xfrm>
          <a:off x="16268700" y="6182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33020</xdr:rowOff>
    </xdr:from>
    <xdr:to>
      <xdr:col>81</xdr:col>
      <xdr:colOff>101600</xdr:colOff>
      <xdr:row>36</xdr:row>
      <xdr:rowOff>134620</xdr:rowOff>
    </xdr:to>
    <xdr:sp macro="" textlink="">
      <xdr:nvSpPr>
        <xdr:cNvPr id="348" name="フローチャート: 判断 347"/>
        <xdr:cNvSpPr/>
      </xdr:nvSpPr>
      <xdr:spPr>
        <a:xfrm>
          <a:off x="15430500" y="620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34</xdr:row>
      <xdr:rowOff>151147</xdr:rowOff>
    </xdr:from>
    <xdr:ext cx="405111" cy="259045"/>
    <xdr:sp macro="" textlink="">
      <xdr:nvSpPr>
        <xdr:cNvPr id="349" name="n_1aveValue【一般廃棄物処理施設】&#10;有形固定資産減価償却率"/>
        <xdr:cNvSpPr txBox="1"/>
      </xdr:nvSpPr>
      <xdr:spPr>
        <a:xfrm>
          <a:off x="15266044" y="598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6350</xdr:rowOff>
    </xdr:from>
    <xdr:to>
      <xdr:col>76</xdr:col>
      <xdr:colOff>165100</xdr:colOff>
      <xdr:row>37</xdr:row>
      <xdr:rowOff>107950</xdr:rowOff>
    </xdr:to>
    <xdr:sp macro="" textlink="">
      <xdr:nvSpPr>
        <xdr:cNvPr id="350" name="フローチャート: 判断 349"/>
        <xdr:cNvSpPr/>
      </xdr:nvSpPr>
      <xdr:spPr>
        <a:xfrm>
          <a:off x="145415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124477</xdr:rowOff>
    </xdr:from>
    <xdr:ext cx="405111" cy="259045"/>
    <xdr:sp macro="" textlink="">
      <xdr:nvSpPr>
        <xdr:cNvPr id="351" name="n_2aveValue【一般廃棄物処理施設】&#10;有形固定資産減価償却率"/>
        <xdr:cNvSpPr txBox="1"/>
      </xdr:nvSpPr>
      <xdr:spPr>
        <a:xfrm>
          <a:off x="14389744" y="612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52" name="テキスト ボックス 35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3" name="テキスト ボックス 35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4" name="テキスト ボックス 35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5" name="テキスト ボックス 35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6" name="テキスト ボックス 35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139700</xdr:rowOff>
    </xdr:from>
    <xdr:to>
      <xdr:col>85</xdr:col>
      <xdr:colOff>177800</xdr:colOff>
      <xdr:row>38</xdr:row>
      <xdr:rowOff>69850</xdr:rowOff>
    </xdr:to>
    <xdr:sp macro="" textlink="">
      <xdr:nvSpPr>
        <xdr:cNvPr id="357" name="楕円 356"/>
        <xdr:cNvSpPr/>
      </xdr:nvSpPr>
      <xdr:spPr>
        <a:xfrm>
          <a:off x="16268700" y="648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118127</xdr:rowOff>
    </xdr:from>
    <xdr:ext cx="405111" cy="259045"/>
    <xdr:sp macro="" textlink="">
      <xdr:nvSpPr>
        <xdr:cNvPr id="358" name="【一般廃棄物処理施設】&#10;有形固定資産減価償却率該当値テキスト"/>
        <xdr:cNvSpPr txBox="1"/>
      </xdr:nvSpPr>
      <xdr:spPr>
        <a:xfrm>
          <a:off x="16357600" y="646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9" name="正方形/長方形 35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0" name="正方形/長方形 35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1" name="正方形/長方形 36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2" name="正方形/長方形 36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3" name="正方形/長方形 36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4" name="正方形/長方形 36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5" name="正方形/長方形 36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6" name="正方形/長方形 36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7" name="テキスト ボックス 36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8" name="直線コネクタ 36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69" name="直線コネクタ 368"/>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370" name="テキスト ボックス 369"/>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71" name="直線コネクタ 370"/>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372" name="テキスト ボックス 371"/>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73" name="直線コネクタ 372"/>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374" name="テキスト ボックス 373"/>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75" name="直線コネクタ 374"/>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376" name="テキスト ボックス 375"/>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77" name="直線コネクタ 376"/>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378" name="テキスト ボックス 377"/>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79" name="直線コネクタ 378"/>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380" name="テキスト ボックス 379"/>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1" name="直線コネクタ 38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82" name="テキスト ボックス 381"/>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87047</xdr:rowOff>
    </xdr:from>
    <xdr:to>
      <xdr:col>116</xdr:col>
      <xdr:colOff>62864</xdr:colOff>
      <xdr:row>42</xdr:row>
      <xdr:rowOff>77320</xdr:rowOff>
    </xdr:to>
    <xdr:cxnSp macro="">
      <xdr:nvCxnSpPr>
        <xdr:cNvPr id="384" name="直線コネクタ 383"/>
        <xdr:cNvCxnSpPr/>
      </xdr:nvCxnSpPr>
      <xdr:spPr>
        <a:xfrm flipV="1">
          <a:off x="22160864" y="5744897"/>
          <a:ext cx="0" cy="1533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81147</xdr:rowOff>
    </xdr:from>
    <xdr:ext cx="534377" cy="259045"/>
    <xdr:sp macro="" textlink="">
      <xdr:nvSpPr>
        <xdr:cNvPr id="385" name="【一般廃棄物処理施設】&#10;一人当たり有形固定資産（償却資産）額最小値テキスト"/>
        <xdr:cNvSpPr txBox="1"/>
      </xdr:nvSpPr>
      <xdr:spPr>
        <a:xfrm>
          <a:off x="22199600" y="7282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77320</xdr:rowOff>
    </xdr:from>
    <xdr:to>
      <xdr:col>116</xdr:col>
      <xdr:colOff>152400</xdr:colOff>
      <xdr:row>42</xdr:row>
      <xdr:rowOff>77320</xdr:rowOff>
    </xdr:to>
    <xdr:cxnSp macro="">
      <xdr:nvCxnSpPr>
        <xdr:cNvPr id="386" name="直線コネクタ 385"/>
        <xdr:cNvCxnSpPr/>
      </xdr:nvCxnSpPr>
      <xdr:spPr>
        <a:xfrm>
          <a:off x="22072600" y="7278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33724</xdr:rowOff>
    </xdr:from>
    <xdr:ext cx="690189" cy="259045"/>
    <xdr:sp macro="" textlink="">
      <xdr:nvSpPr>
        <xdr:cNvPr id="387" name="【一般廃棄物処理施設】&#10;一人当たり有形固定資産（償却資産）額最大値テキスト"/>
        <xdr:cNvSpPr txBox="1"/>
      </xdr:nvSpPr>
      <xdr:spPr>
        <a:xfrm>
          <a:off x="22199600" y="55201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1,422,536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87047</xdr:rowOff>
    </xdr:from>
    <xdr:to>
      <xdr:col>116</xdr:col>
      <xdr:colOff>152400</xdr:colOff>
      <xdr:row>33</xdr:row>
      <xdr:rowOff>87047</xdr:rowOff>
    </xdr:to>
    <xdr:cxnSp macro="">
      <xdr:nvCxnSpPr>
        <xdr:cNvPr id="388" name="直線コネクタ 387"/>
        <xdr:cNvCxnSpPr/>
      </xdr:nvCxnSpPr>
      <xdr:spPr>
        <a:xfrm>
          <a:off x="22072600" y="5744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12770</xdr:rowOff>
    </xdr:from>
    <xdr:ext cx="599010" cy="259045"/>
    <xdr:sp macro="" textlink="">
      <xdr:nvSpPr>
        <xdr:cNvPr id="389" name="【一般廃棄物処理施設】&#10;一人当たり有形固定資産（償却資産）額平均値テキスト"/>
        <xdr:cNvSpPr txBox="1"/>
      </xdr:nvSpPr>
      <xdr:spPr>
        <a:xfrm>
          <a:off x="22199600" y="68707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161343</xdr:rowOff>
    </xdr:from>
    <xdr:to>
      <xdr:col>116</xdr:col>
      <xdr:colOff>114300</xdr:colOff>
      <xdr:row>41</xdr:row>
      <xdr:rowOff>91493</xdr:rowOff>
    </xdr:to>
    <xdr:sp macro="" textlink="">
      <xdr:nvSpPr>
        <xdr:cNvPr id="390" name="フローチャート: 判断 389"/>
        <xdr:cNvSpPr/>
      </xdr:nvSpPr>
      <xdr:spPr>
        <a:xfrm>
          <a:off x="22110700" y="7019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156039</xdr:rowOff>
    </xdr:from>
    <xdr:to>
      <xdr:col>112</xdr:col>
      <xdr:colOff>38100</xdr:colOff>
      <xdr:row>41</xdr:row>
      <xdr:rowOff>86189</xdr:rowOff>
    </xdr:to>
    <xdr:sp macro="" textlink="">
      <xdr:nvSpPr>
        <xdr:cNvPr id="391" name="フローチャート: 判断 390"/>
        <xdr:cNvSpPr/>
      </xdr:nvSpPr>
      <xdr:spPr>
        <a:xfrm>
          <a:off x="21272500" y="701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39</xdr:row>
      <xdr:rowOff>102716</xdr:rowOff>
    </xdr:from>
    <xdr:ext cx="599010" cy="259045"/>
    <xdr:sp macro="" textlink="">
      <xdr:nvSpPr>
        <xdr:cNvPr id="392" name="n_1aveValue【一般廃棄物処理施設】&#10;一人当たり有形固定資産（償却資産）額"/>
        <xdr:cNvSpPr txBox="1"/>
      </xdr:nvSpPr>
      <xdr:spPr>
        <a:xfrm>
          <a:off x="21011095" y="6789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41</xdr:row>
      <xdr:rowOff>1030</xdr:rowOff>
    </xdr:from>
    <xdr:to>
      <xdr:col>107</xdr:col>
      <xdr:colOff>101600</xdr:colOff>
      <xdr:row>41</xdr:row>
      <xdr:rowOff>102630</xdr:rowOff>
    </xdr:to>
    <xdr:sp macro="" textlink="">
      <xdr:nvSpPr>
        <xdr:cNvPr id="393" name="フローチャート: 判断 392"/>
        <xdr:cNvSpPr/>
      </xdr:nvSpPr>
      <xdr:spPr>
        <a:xfrm>
          <a:off x="20383500" y="703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39</xdr:row>
      <xdr:rowOff>119157</xdr:rowOff>
    </xdr:from>
    <xdr:ext cx="599010" cy="259045"/>
    <xdr:sp macro="" textlink="">
      <xdr:nvSpPr>
        <xdr:cNvPr id="394" name="n_2aveValue【一般廃棄物処理施設】&#10;一人当たり有形固定資産（償却資産）額"/>
        <xdr:cNvSpPr txBox="1"/>
      </xdr:nvSpPr>
      <xdr:spPr>
        <a:xfrm>
          <a:off x="20134795" y="6805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95" name="テキスト ボックス 39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6" name="テキスト ボックス 39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7" name="テキスト ボックス 39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8" name="テキスト ボックス 39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9" name="テキスト ボックス 39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170782</xdr:rowOff>
    </xdr:from>
    <xdr:to>
      <xdr:col>116</xdr:col>
      <xdr:colOff>114300</xdr:colOff>
      <xdr:row>41</xdr:row>
      <xdr:rowOff>100932</xdr:rowOff>
    </xdr:to>
    <xdr:sp macro="" textlink="">
      <xdr:nvSpPr>
        <xdr:cNvPr id="400" name="楕円 399"/>
        <xdr:cNvSpPr/>
      </xdr:nvSpPr>
      <xdr:spPr>
        <a:xfrm>
          <a:off x="22110700" y="7028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149209</xdr:rowOff>
    </xdr:from>
    <xdr:ext cx="599010" cy="259045"/>
    <xdr:sp macro="" textlink="">
      <xdr:nvSpPr>
        <xdr:cNvPr id="401" name="【一般廃棄物処理施設】&#10;一人当たり有形固定資産（償却資産）額該当値テキスト"/>
        <xdr:cNvSpPr txBox="1"/>
      </xdr:nvSpPr>
      <xdr:spPr>
        <a:xfrm>
          <a:off x="22199600" y="7007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2" name="正方形/長方形 40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3" name="正方形/長方形 40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4" name="正方形/長方形 40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5" name="正方形/長方形 40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6" name="正方形/長方形 40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7" name="正方形/長方形 40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8" name="正方形/長方形 40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9" name="正方形/長方形 40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0" name="テキスト ボックス 40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1" name="直線コネクタ 41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12" name="直線コネクタ 41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13" name="テキスト ボックス 412"/>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14" name="直線コネクタ 41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15" name="テキスト ボックス 41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16" name="直線コネクタ 41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17" name="テキスト ボックス 41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18" name="直線コネクタ 41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19" name="テキスト ボックス 41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0" name="直線コネクタ 41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21" name="テキスト ボックス 42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22" name="直線コネクタ 42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23" name="テキスト ボックス 422"/>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4" name="直線コネクタ 42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5" name="テキスト ボックス 42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164919</xdr:rowOff>
    </xdr:to>
    <xdr:cxnSp macro="">
      <xdr:nvCxnSpPr>
        <xdr:cNvPr id="427" name="直線コネクタ 426"/>
        <xdr:cNvCxnSpPr/>
      </xdr:nvCxnSpPr>
      <xdr:spPr>
        <a:xfrm flipV="1">
          <a:off x="16318864" y="9470572"/>
          <a:ext cx="0" cy="1495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168746</xdr:rowOff>
    </xdr:from>
    <xdr:ext cx="340478" cy="259045"/>
    <xdr:sp macro="" textlink="">
      <xdr:nvSpPr>
        <xdr:cNvPr id="428" name="【保健センター・保健所】&#10;有形固定資産減価償却率最小値テキスト"/>
        <xdr:cNvSpPr txBox="1"/>
      </xdr:nvSpPr>
      <xdr:spPr>
        <a:xfrm>
          <a:off x="16357600" y="1097009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164919</xdr:rowOff>
    </xdr:from>
    <xdr:to>
      <xdr:col>86</xdr:col>
      <xdr:colOff>25400</xdr:colOff>
      <xdr:row>63</xdr:row>
      <xdr:rowOff>164919</xdr:rowOff>
    </xdr:to>
    <xdr:cxnSp macro="">
      <xdr:nvCxnSpPr>
        <xdr:cNvPr id="429" name="直線コネクタ 428"/>
        <xdr:cNvCxnSpPr/>
      </xdr:nvCxnSpPr>
      <xdr:spPr>
        <a:xfrm>
          <a:off x="16230600" y="10966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430"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431" name="直線コネクタ 430"/>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149696</xdr:rowOff>
    </xdr:from>
    <xdr:ext cx="405111" cy="259045"/>
    <xdr:sp macro="" textlink="">
      <xdr:nvSpPr>
        <xdr:cNvPr id="432" name="【保健センター・保健所】&#10;有形固定資産減価償却率平均値テキスト"/>
        <xdr:cNvSpPr txBox="1"/>
      </xdr:nvSpPr>
      <xdr:spPr>
        <a:xfrm>
          <a:off x="16357600" y="102652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171269</xdr:rowOff>
    </xdr:from>
    <xdr:to>
      <xdr:col>85</xdr:col>
      <xdr:colOff>177800</xdr:colOff>
      <xdr:row>60</xdr:row>
      <xdr:rowOff>101419</xdr:rowOff>
    </xdr:to>
    <xdr:sp macro="" textlink="">
      <xdr:nvSpPr>
        <xdr:cNvPr id="433" name="フローチャート: 判断 432"/>
        <xdr:cNvSpPr/>
      </xdr:nvSpPr>
      <xdr:spPr>
        <a:xfrm>
          <a:off x="16268700" y="1028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7983</xdr:rowOff>
    </xdr:from>
    <xdr:to>
      <xdr:col>81</xdr:col>
      <xdr:colOff>101600</xdr:colOff>
      <xdr:row>60</xdr:row>
      <xdr:rowOff>109583</xdr:rowOff>
    </xdr:to>
    <xdr:sp macro="" textlink="">
      <xdr:nvSpPr>
        <xdr:cNvPr id="434" name="フローチャート: 判断 433"/>
        <xdr:cNvSpPr/>
      </xdr:nvSpPr>
      <xdr:spPr>
        <a:xfrm>
          <a:off x="154305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100710</xdr:rowOff>
    </xdr:from>
    <xdr:ext cx="405111" cy="259045"/>
    <xdr:sp macro="" textlink="">
      <xdr:nvSpPr>
        <xdr:cNvPr id="435" name="n_1aveValue【保健センター・保健所】&#10;有形固定資産減価償却率"/>
        <xdr:cNvSpPr txBox="1"/>
      </xdr:nvSpPr>
      <xdr:spPr>
        <a:xfrm>
          <a:off x="15266044" y="10387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29210</xdr:rowOff>
    </xdr:from>
    <xdr:to>
      <xdr:col>76</xdr:col>
      <xdr:colOff>165100</xdr:colOff>
      <xdr:row>60</xdr:row>
      <xdr:rowOff>130810</xdr:rowOff>
    </xdr:to>
    <xdr:sp macro="" textlink="">
      <xdr:nvSpPr>
        <xdr:cNvPr id="436" name="フローチャート: 判断 435"/>
        <xdr:cNvSpPr/>
      </xdr:nvSpPr>
      <xdr:spPr>
        <a:xfrm>
          <a:off x="145415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58</xdr:row>
      <xdr:rowOff>147337</xdr:rowOff>
    </xdr:from>
    <xdr:ext cx="405111" cy="259045"/>
    <xdr:sp macro="" textlink="">
      <xdr:nvSpPr>
        <xdr:cNvPr id="437" name="n_2aveValue【保健センター・保健所】&#10;有形固定資産減価償却率"/>
        <xdr:cNvSpPr txBox="1"/>
      </xdr:nvSpPr>
      <xdr:spPr>
        <a:xfrm>
          <a:off x="14389744" y="1009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38" name="テキスト ボックス 43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9" name="テキスト ボックス 43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0" name="テキスト ボックス 43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1" name="テキスト ボックス 44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2" name="テキスト ボックス 44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58601</xdr:rowOff>
    </xdr:from>
    <xdr:to>
      <xdr:col>85</xdr:col>
      <xdr:colOff>177800</xdr:colOff>
      <xdr:row>57</xdr:row>
      <xdr:rowOff>160201</xdr:rowOff>
    </xdr:to>
    <xdr:sp macro="" textlink="">
      <xdr:nvSpPr>
        <xdr:cNvPr id="443" name="楕円 442"/>
        <xdr:cNvSpPr/>
      </xdr:nvSpPr>
      <xdr:spPr>
        <a:xfrm>
          <a:off x="16268700" y="983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81478</xdr:rowOff>
    </xdr:from>
    <xdr:ext cx="405111" cy="259045"/>
    <xdr:sp macro="" textlink="">
      <xdr:nvSpPr>
        <xdr:cNvPr id="444" name="【保健センター・保健所】&#10;有形固定資産減価償却率該当値テキスト"/>
        <xdr:cNvSpPr txBox="1"/>
      </xdr:nvSpPr>
      <xdr:spPr>
        <a:xfrm>
          <a:off x="16357600" y="9682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94524</xdr:rowOff>
    </xdr:from>
    <xdr:to>
      <xdr:col>81</xdr:col>
      <xdr:colOff>101600</xdr:colOff>
      <xdr:row>58</xdr:row>
      <xdr:rowOff>24674</xdr:rowOff>
    </xdr:to>
    <xdr:sp macro="" textlink="">
      <xdr:nvSpPr>
        <xdr:cNvPr id="445" name="楕円 444"/>
        <xdr:cNvSpPr/>
      </xdr:nvSpPr>
      <xdr:spPr>
        <a:xfrm>
          <a:off x="15430500" y="986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109401</xdr:rowOff>
    </xdr:from>
    <xdr:to>
      <xdr:col>85</xdr:col>
      <xdr:colOff>127000</xdr:colOff>
      <xdr:row>57</xdr:row>
      <xdr:rowOff>145324</xdr:rowOff>
    </xdr:to>
    <xdr:cxnSp macro="">
      <xdr:nvCxnSpPr>
        <xdr:cNvPr id="446" name="直線コネクタ 445"/>
        <xdr:cNvCxnSpPr/>
      </xdr:nvCxnSpPr>
      <xdr:spPr>
        <a:xfrm flipV="1">
          <a:off x="15481300" y="9882051"/>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41201</xdr:rowOff>
    </xdr:from>
    <xdr:ext cx="405111" cy="259045"/>
    <xdr:sp macro="" textlink="">
      <xdr:nvSpPr>
        <xdr:cNvPr id="447" name="n_1mainValue【保健センター・保健所】&#10;有形固定資産減価償却率"/>
        <xdr:cNvSpPr txBox="1"/>
      </xdr:nvSpPr>
      <xdr:spPr>
        <a:xfrm>
          <a:off x="15266044" y="9642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8" name="正方形/長方形 44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9" name="正方形/長方形 44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0" name="正方形/長方形 44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1" name="正方形/長方形 45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2" name="正方形/長方形 45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3" name="正方形/長方形 45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4" name="正方形/長方形 45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5" name="正方形/長方形 45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6" name="テキスト ボックス 45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7" name="直線コネクタ 45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58" name="直線コネクタ 45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59" name="テキスト ボックス 45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60" name="直線コネクタ 45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61" name="テキスト ボックス 46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62" name="直線コネクタ 46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63" name="テキスト ボックス 46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64" name="直線コネクタ 46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65" name="テキスト ボックス 46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66" name="直線コネクタ 46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67" name="テキスト ボックス 466"/>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8" name="直線コネクタ 46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9" name="テキスト ボックス 46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64770</xdr:rowOff>
    </xdr:from>
    <xdr:to>
      <xdr:col>116</xdr:col>
      <xdr:colOff>62864</xdr:colOff>
      <xdr:row>63</xdr:row>
      <xdr:rowOff>160020</xdr:rowOff>
    </xdr:to>
    <xdr:cxnSp macro="">
      <xdr:nvCxnSpPr>
        <xdr:cNvPr id="471" name="直線コネクタ 470"/>
        <xdr:cNvCxnSpPr/>
      </xdr:nvCxnSpPr>
      <xdr:spPr>
        <a:xfrm flipV="1">
          <a:off x="22160864" y="949452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163847</xdr:rowOff>
    </xdr:from>
    <xdr:ext cx="469744" cy="259045"/>
    <xdr:sp macro="" textlink="">
      <xdr:nvSpPr>
        <xdr:cNvPr id="472" name="【保健センター・保健所】&#10;一人当たり面積最小値テキスト"/>
        <xdr:cNvSpPr txBox="1"/>
      </xdr:nvSpPr>
      <xdr:spPr>
        <a:xfrm>
          <a:off x="22199600" y="1096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160020</xdr:rowOff>
    </xdr:from>
    <xdr:to>
      <xdr:col>116</xdr:col>
      <xdr:colOff>152400</xdr:colOff>
      <xdr:row>63</xdr:row>
      <xdr:rowOff>160020</xdr:rowOff>
    </xdr:to>
    <xdr:cxnSp macro="">
      <xdr:nvCxnSpPr>
        <xdr:cNvPr id="473" name="直線コネクタ 472"/>
        <xdr:cNvCxnSpPr/>
      </xdr:nvCxnSpPr>
      <xdr:spPr>
        <a:xfrm>
          <a:off x="22072600" y="1096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11447</xdr:rowOff>
    </xdr:from>
    <xdr:ext cx="469744" cy="259045"/>
    <xdr:sp macro="" textlink="">
      <xdr:nvSpPr>
        <xdr:cNvPr id="474" name="【保健センター・保健所】&#10;一人当たり面積最大値テキスト"/>
        <xdr:cNvSpPr txBox="1"/>
      </xdr:nvSpPr>
      <xdr:spPr>
        <a:xfrm>
          <a:off x="22199600" y="9269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64770</xdr:rowOff>
    </xdr:from>
    <xdr:to>
      <xdr:col>116</xdr:col>
      <xdr:colOff>152400</xdr:colOff>
      <xdr:row>55</xdr:row>
      <xdr:rowOff>64770</xdr:rowOff>
    </xdr:to>
    <xdr:cxnSp macro="">
      <xdr:nvCxnSpPr>
        <xdr:cNvPr id="475" name="直線コネクタ 474"/>
        <xdr:cNvCxnSpPr/>
      </xdr:nvCxnSpPr>
      <xdr:spPr>
        <a:xfrm>
          <a:off x="22072600" y="949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142511</xdr:rowOff>
    </xdr:from>
    <xdr:ext cx="469744" cy="259045"/>
    <xdr:sp macro="" textlink="">
      <xdr:nvSpPr>
        <xdr:cNvPr id="476" name="【保健センター・保健所】&#10;一人当たり面積平均値テキスト"/>
        <xdr:cNvSpPr txBox="1"/>
      </xdr:nvSpPr>
      <xdr:spPr>
        <a:xfrm>
          <a:off x="22199600" y="107724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164084</xdr:rowOff>
    </xdr:from>
    <xdr:to>
      <xdr:col>116</xdr:col>
      <xdr:colOff>114300</xdr:colOff>
      <xdr:row>63</xdr:row>
      <xdr:rowOff>94234</xdr:rowOff>
    </xdr:to>
    <xdr:sp macro="" textlink="">
      <xdr:nvSpPr>
        <xdr:cNvPr id="477" name="フローチャート: 判断 476"/>
        <xdr:cNvSpPr/>
      </xdr:nvSpPr>
      <xdr:spPr>
        <a:xfrm>
          <a:off x="22110700" y="1079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73406</xdr:rowOff>
    </xdr:from>
    <xdr:to>
      <xdr:col>112</xdr:col>
      <xdr:colOff>38100</xdr:colOff>
      <xdr:row>63</xdr:row>
      <xdr:rowOff>3556</xdr:rowOff>
    </xdr:to>
    <xdr:sp macro="" textlink="">
      <xdr:nvSpPr>
        <xdr:cNvPr id="478" name="フローチャート: 判断 477"/>
        <xdr:cNvSpPr/>
      </xdr:nvSpPr>
      <xdr:spPr>
        <a:xfrm>
          <a:off x="21272500" y="10703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20083</xdr:rowOff>
    </xdr:from>
    <xdr:ext cx="469744" cy="259045"/>
    <xdr:sp macro="" textlink="">
      <xdr:nvSpPr>
        <xdr:cNvPr id="479" name="n_1aveValue【保健センター・保健所】&#10;一人当たり面積"/>
        <xdr:cNvSpPr txBox="1"/>
      </xdr:nvSpPr>
      <xdr:spPr>
        <a:xfrm>
          <a:off x="21075727" y="10478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108458</xdr:rowOff>
    </xdr:from>
    <xdr:to>
      <xdr:col>107</xdr:col>
      <xdr:colOff>101600</xdr:colOff>
      <xdr:row>63</xdr:row>
      <xdr:rowOff>38608</xdr:rowOff>
    </xdr:to>
    <xdr:sp macro="" textlink="">
      <xdr:nvSpPr>
        <xdr:cNvPr id="480" name="フローチャート: 判断 479"/>
        <xdr:cNvSpPr/>
      </xdr:nvSpPr>
      <xdr:spPr>
        <a:xfrm>
          <a:off x="20383500" y="10738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55135</xdr:rowOff>
    </xdr:from>
    <xdr:ext cx="469744" cy="259045"/>
    <xdr:sp macro="" textlink="">
      <xdr:nvSpPr>
        <xdr:cNvPr id="481" name="n_2aveValue【保健センター・保健所】&#10;一人当たり面積"/>
        <xdr:cNvSpPr txBox="1"/>
      </xdr:nvSpPr>
      <xdr:spPr>
        <a:xfrm>
          <a:off x="20199427" y="10513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82" name="テキスト ボックス 48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3" name="テキスト ボックス 48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4" name="テキスト ボックス 48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5" name="テキスト ボックス 48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6" name="テキスト ボックス 48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71120</xdr:rowOff>
    </xdr:from>
    <xdr:to>
      <xdr:col>116</xdr:col>
      <xdr:colOff>114300</xdr:colOff>
      <xdr:row>63</xdr:row>
      <xdr:rowOff>1270</xdr:rowOff>
    </xdr:to>
    <xdr:sp macro="" textlink="">
      <xdr:nvSpPr>
        <xdr:cNvPr id="487" name="楕円 486"/>
        <xdr:cNvSpPr/>
      </xdr:nvSpPr>
      <xdr:spPr>
        <a:xfrm>
          <a:off x="22110700" y="1070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93997</xdr:rowOff>
    </xdr:from>
    <xdr:ext cx="469744" cy="259045"/>
    <xdr:sp macro="" textlink="">
      <xdr:nvSpPr>
        <xdr:cNvPr id="488" name="【保健センター・保健所】&#10;一人当たり面積該当値テキスト"/>
        <xdr:cNvSpPr txBox="1"/>
      </xdr:nvSpPr>
      <xdr:spPr>
        <a:xfrm>
          <a:off x="22199600" y="1055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79502</xdr:rowOff>
    </xdr:from>
    <xdr:to>
      <xdr:col>112</xdr:col>
      <xdr:colOff>38100</xdr:colOff>
      <xdr:row>63</xdr:row>
      <xdr:rowOff>9652</xdr:rowOff>
    </xdr:to>
    <xdr:sp macro="" textlink="">
      <xdr:nvSpPr>
        <xdr:cNvPr id="489" name="楕円 488"/>
        <xdr:cNvSpPr/>
      </xdr:nvSpPr>
      <xdr:spPr>
        <a:xfrm>
          <a:off x="21272500" y="1070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121920</xdr:rowOff>
    </xdr:from>
    <xdr:to>
      <xdr:col>116</xdr:col>
      <xdr:colOff>63500</xdr:colOff>
      <xdr:row>62</xdr:row>
      <xdr:rowOff>130302</xdr:rowOff>
    </xdr:to>
    <xdr:cxnSp macro="">
      <xdr:nvCxnSpPr>
        <xdr:cNvPr id="490" name="直線コネクタ 489"/>
        <xdr:cNvCxnSpPr/>
      </xdr:nvCxnSpPr>
      <xdr:spPr>
        <a:xfrm flipV="1">
          <a:off x="21323300" y="10751820"/>
          <a:ext cx="8382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779</xdr:rowOff>
    </xdr:from>
    <xdr:ext cx="469744" cy="259045"/>
    <xdr:sp macro="" textlink="">
      <xdr:nvSpPr>
        <xdr:cNvPr id="491" name="n_1mainValue【保健センター・保健所】&#10;一人当たり面積"/>
        <xdr:cNvSpPr txBox="1"/>
      </xdr:nvSpPr>
      <xdr:spPr>
        <a:xfrm>
          <a:off x="21075727" y="10802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2" name="正方形/長方形 49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3" name="正方形/長方形 49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4" name="正方形/長方形 49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5" name="正方形/長方形 49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6" name="正方形/長方形 49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7" name="正方形/長方形 49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8" name="正方形/長方形 49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9" name="正方形/長方形 49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0" name="テキスト ボックス 49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1" name="直線コネクタ 50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02" name="テキスト ボックス 501"/>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03" name="直線コネクタ 50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04" name="テキスト ボックス 503"/>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05" name="直線コネクタ 50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06" name="テキスト ボックス 50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07" name="直線コネクタ 50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08" name="テキスト ボックス 50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09" name="直線コネクタ 50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10" name="テキスト ボックス 50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11" name="直線コネクタ 51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12" name="テキスト ボックス 511"/>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3" name="直線コネクタ 51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14" name="テキスト ボックス 51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102870</xdr:rowOff>
    </xdr:from>
    <xdr:to>
      <xdr:col>85</xdr:col>
      <xdr:colOff>126364</xdr:colOff>
      <xdr:row>86</xdr:row>
      <xdr:rowOff>22861</xdr:rowOff>
    </xdr:to>
    <xdr:cxnSp macro="">
      <xdr:nvCxnSpPr>
        <xdr:cNvPr id="516" name="直線コネクタ 515"/>
        <xdr:cNvCxnSpPr/>
      </xdr:nvCxnSpPr>
      <xdr:spPr>
        <a:xfrm flipV="1">
          <a:off x="16318864" y="13475970"/>
          <a:ext cx="0" cy="1291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26688</xdr:rowOff>
    </xdr:from>
    <xdr:ext cx="405111" cy="259045"/>
    <xdr:sp macro="" textlink="">
      <xdr:nvSpPr>
        <xdr:cNvPr id="517" name="【消防施設】&#10;有形固定資産減価償却率最小値テキスト"/>
        <xdr:cNvSpPr txBox="1"/>
      </xdr:nvSpPr>
      <xdr:spPr>
        <a:xfrm>
          <a:off x="16357600" y="1477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22861</xdr:rowOff>
    </xdr:from>
    <xdr:to>
      <xdr:col>86</xdr:col>
      <xdr:colOff>25400</xdr:colOff>
      <xdr:row>86</xdr:row>
      <xdr:rowOff>22861</xdr:rowOff>
    </xdr:to>
    <xdr:cxnSp macro="">
      <xdr:nvCxnSpPr>
        <xdr:cNvPr id="518" name="直線コネクタ 517"/>
        <xdr:cNvCxnSpPr/>
      </xdr:nvCxnSpPr>
      <xdr:spPr>
        <a:xfrm>
          <a:off x="16230600" y="14767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49547</xdr:rowOff>
    </xdr:from>
    <xdr:ext cx="405111" cy="259045"/>
    <xdr:sp macro="" textlink="">
      <xdr:nvSpPr>
        <xdr:cNvPr id="519" name="【消防施設】&#10;有形固定資産減価償却率最大値テキスト"/>
        <xdr:cNvSpPr txBox="1"/>
      </xdr:nvSpPr>
      <xdr:spPr>
        <a:xfrm>
          <a:off x="16357600" y="13251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102870</xdr:rowOff>
    </xdr:from>
    <xdr:to>
      <xdr:col>86</xdr:col>
      <xdr:colOff>25400</xdr:colOff>
      <xdr:row>78</xdr:row>
      <xdr:rowOff>102870</xdr:rowOff>
    </xdr:to>
    <xdr:cxnSp macro="">
      <xdr:nvCxnSpPr>
        <xdr:cNvPr id="520" name="直線コネクタ 519"/>
        <xdr:cNvCxnSpPr/>
      </xdr:nvCxnSpPr>
      <xdr:spPr>
        <a:xfrm>
          <a:off x="16230600" y="1347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26688</xdr:rowOff>
    </xdr:from>
    <xdr:ext cx="405111" cy="259045"/>
    <xdr:sp macro="" textlink="">
      <xdr:nvSpPr>
        <xdr:cNvPr id="521" name="【消防施設】&#10;有形固定資産減価償却率平均値テキスト"/>
        <xdr:cNvSpPr txBox="1"/>
      </xdr:nvSpPr>
      <xdr:spPr>
        <a:xfrm>
          <a:off x="16357600" y="139141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48261</xdr:rowOff>
    </xdr:from>
    <xdr:to>
      <xdr:col>85</xdr:col>
      <xdr:colOff>177800</xdr:colOff>
      <xdr:row>81</xdr:row>
      <xdr:rowOff>149861</xdr:rowOff>
    </xdr:to>
    <xdr:sp macro="" textlink="">
      <xdr:nvSpPr>
        <xdr:cNvPr id="522" name="フローチャート: 判断 521"/>
        <xdr:cNvSpPr/>
      </xdr:nvSpPr>
      <xdr:spPr>
        <a:xfrm>
          <a:off x="16268700" y="1393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76836</xdr:rowOff>
    </xdr:from>
    <xdr:to>
      <xdr:col>81</xdr:col>
      <xdr:colOff>101600</xdr:colOff>
      <xdr:row>83</xdr:row>
      <xdr:rowOff>6986</xdr:rowOff>
    </xdr:to>
    <xdr:sp macro="" textlink="">
      <xdr:nvSpPr>
        <xdr:cNvPr id="523" name="フローチャート: 判断 522"/>
        <xdr:cNvSpPr/>
      </xdr:nvSpPr>
      <xdr:spPr>
        <a:xfrm>
          <a:off x="15430500" y="141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169563</xdr:rowOff>
    </xdr:from>
    <xdr:ext cx="405111" cy="259045"/>
    <xdr:sp macro="" textlink="">
      <xdr:nvSpPr>
        <xdr:cNvPr id="524" name="n_1aveValue【消防施設】&#10;有形固定資産減価償却率"/>
        <xdr:cNvSpPr txBox="1"/>
      </xdr:nvSpPr>
      <xdr:spPr>
        <a:xfrm>
          <a:off x="15266044" y="14228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69214</xdr:rowOff>
    </xdr:from>
    <xdr:to>
      <xdr:col>76</xdr:col>
      <xdr:colOff>165100</xdr:colOff>
      <xdr:row>82</xdr:row>
      <xdr:rowOff>170814</xdr:rowOff>
    </xdr:to>
    <xdr:sp macro="" textlink="">
      <xdr:nvSpPr>
        <xdr:cNvPr id="525" name="フローチャート: 判断 524"/>
        <xdr:cNvSpPr/>
      </xdr:nvSpPr>
      <xdr:spPr>
        <a:xfrm>
          <a:off x="145415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15891</xdr:rowOff>
    </xdr:from>
    <xdr:ext cx="405111" cy="259045"/>
    <xdr:sp macro="" textlink="">
      <xdr:nvSpPr>
        <xdr:cNvPr id="526" name="n_2aveValue【消防施設】&#10;有形固定資産減価償却率"/>
        <xdr:cNvSpPr txBox="1"/>
      </xdr:nvSpPr>
      <xdr:spPr>
        <a:xfrm>
          <a:off x="14389744" y="1390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27" name="テキスト ボックス 52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8" name="テキスト ボックス 52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9" name="テキスト ボックス 52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0" name="テキスト ボックス 52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1" name="テキスト ボックス 53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55880</xdr:rowOff>
    </xdr:from>
    <xdr:to>
      <xdr:col>85</xdr:col>
      <xdr:colOff>177800</xdr:colOff>
      <xdr:row>78</xdr:row>
      <xdr:rowOff>157480</xdr:rowOff>
    </xdr:to>
    <xdr:sp macro="" textlink="">
      <xdr:nvSpPr>
        <xdr:cNvPr id="532" name="楕円 531"/>
        <xdr:cNvSpPr/>
      </xdr:nvSpPr>
      <xdr:spPr>
        <a:xfrm>
          <a:off x="16268700" y="1342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5097</xdr:rowOff>
    </xdr:from>
    <xdr:ext cx="405111" cy="259045"/>
    <xdr:sp macro="" textlink="">
      <xdr:nvSpPr>
        <xdr:cNvPr id="533" name="【消防施設】&#10;有形固定資産減価償却率該当値テキスト"/>
        <xdr:cNvSpPr txBox="1"/>
      </xdr:nvSpPr>
      <xdr:spPr>
        <a:xfrm>
          <a:off x="16357600" y="13378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86361</xdr:rowOff>
    </xdr:from>
    <xdr:to>
      <xdr:col>81</xdr:col>
      <xdr:colOff>101600</xdr:colOff>
      <xdr:row>79</xdr:row>
      <xdr:rowOff>16511</xdr:rowOff>
    </xdr:to>
    <xdr:sp macro="" textlink="">
      <xdr:nvSpPr>
        <xdr:cNvPr id="534" name="楕円 533"/>
        <xdr:cNvSpPr/>
      </xdr:nvSpPr>
      <xdr:spPr>
        <a:xfrm>
          <a:off x="15430500" y="1345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106680</xdr:rowOff>
    </xdr:from>
    <xdr:to>
      <xdr:col>85</xdr:col>
      <xdr:colOff>127000</xdr:colOff>
      <xdr:row>78</xdr:row>
      <xdr:rowOff>137161</xdr:rowOff>
    </xdr:to>
    <xdr:cxnSp macro="">
      <xdr:nvCxnSpPr>
        <xdr:cNvPr id="535" name="直線コネクタ 534"/>
        <xdr:cNvCxnSpPr/>
      </xdr:nvCxnSpPr>
      <xdr:spPr>
        <a:xfrm flipV="1">
          <a:off x="15481300" y="13479780"/>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77</xdr:row>
      <xdr:rowOff>33038</xdr:rowOff>
    </xdr:from>
    <xdr:ext cx="405111" cy="259045"/>
    <xdr:sp macro="" textlink="">
      <xdr:nvSpPr>
        <xdr:cNvPr id="536" name="n_1mainValue【消防施設】&#10;有形固定資産減価償却率"/>
        <xdr:cNvSpPr txBox="1"/>
      </xdr:nvSpPr>
      <xdr:spPr>
        <a:xfrm>
          <a:off x="15266044" y="13234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7" name="正方形/長方形 53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8" name="正方形/長方形 53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9" name="正方形/長方形 53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0" name="正方形/長方形 53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1" name="正方形/長方形 54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2" name="正方形/長方形 54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3" name="正方形/長方形 54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4" name="正方形/長方形 54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5" name="テキスト ボックス 54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6" name="直線コネクタ 54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47" name="直線コネクタ 546"/>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48" name="テキスト ボックス 547"/>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49" name="直線コネクタ 548"/>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50" name="テキスト ボックス 549"/>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51" name="直線コネクタ 550"/>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52" name="テキスト ボックス 551"/>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53" name="直線コネクタ 552"/>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54" name="テキスト ボックス 553"/>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5" name="直線コネクタ 55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56" name="テキスト ボックス 55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5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88849</xdr:rowOff>
    </xdr:from>
    <xdr:to>
      <xdr:col>116</xdr:col>
      <xdr:colOff>62864</xdr:colOff>
      <xdr:row>85</xdr:row>
      <xdr:rowOff>162916</xdr:rowOff>
    </xdr:to>
    <xdr:cxnSp macro="">
      <xdr:nvCxnSpPr>
        <xdr:cNvPr id="558" name="直線コネクタ 557"/>
        <xdr:cNvCxnSpPr/>
      </xdr:nvCxnSpPr>
      <xdr:spPr>
        <a:xfrm flipV="1">
          <a:off x="22160864" y="13461949"/>
          <a:ext cx="0" cy="12742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166743</xdr:rowOff>
    </xdr:from>
    <xdr:ext cx="469744" cy="259045"/>
    <xdr:sp macro="" textlink="">
      <xdr:nvSpPr>
        <xdr:cNvPr id="559" name="【消防施設】&#10;一人当たり面積最小値テキスト"/>
        <xdr:cNvSpPr txBox="1"/>
      </xdr:nvSpPr>
      <xdr:spPr>
        <a:xfrm>
          <a:off x="22199600" y="14739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162916</xdr:rowOff>
    </xdr:from>
    <xdr:to>
      <xdr:col>116</xdr:col>
      <xdr:colOff>152400</xdr:colOff>
      <xdr:row>85</xdr:row>
      <xdr:rowOff>162916</xdr:rowOff>
    </xdr:to>
    <xdr:cxnSp macro="">
      <xdr:nvCxnSpPr>
        <xdr:cNvPr id="560" name="直線コネクタ 559"/>
        <xdr:cNvCxnSpPr/>
      </xdr:nvCxnSpPr>
      <xdr:spPr>
        <a:xfrm>
          <a:off x="22072600" y="14736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35526</xdr:rowOff>
    </xdr:from>
    <xdr:ext cx="469744" cy="259045"/>
    <xdr:sp macro="" textlink="">
      <xdr:nvSpPr>
        <xdr:cNvPr id="561" name="【消防施設】&#10;一人当たり面積最大値テキスト"/>
        <xdr:cNvSpPr txBox="1"/>
      </xdr:nvSpPr>
      <xdr:spPr>
        <a:xfrm>
          <a:off x="22199600" y="13237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88849</xdr:rowOff>
    </xdr:from>
    <xdr:to>
      <xdr:col>116</xdr:col>
      <xdr:colOff>152400</xdr:colOff>
      <xdr:row>78</xdr:row>
      <xdr:rowOff>88849</xdr:rowOff>
    </xdr:to>
    <xdr:cxnSp macro="">
      <xdr:nvCxnSpPr>
        <xdr:cNvPr id="562" name="直線コネクタ 561"/>
        <xdr:cNvCxnSpPr/>
      </xdr:nvCxnSpPr>
      <xdr:spPr>
        <a:xfrm>
          <a:off x="22072600" y="13461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117975</xdr:rowOff>
    </xdr:from>
    <xdr:ext cx="469744" cy="259045"/>
    <xdr:sp macro="" textlink="">
      <xdr:nvSpPr>
        <xdr:cNvPr id="563" name="【消防施設】&#10;一人当たり面積平均値テキスト"/>
        <xdr:cNvSpPr txBox="1"/>
      </xdr:nvSpPr>
      <xdr:spPr>
        <a:xfrm>
          <a:off x="22199600" y="145197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139548</xdr:rowOff>
    </xdr:from>
    <xdr:to>
      <xdr:col>116</xdr:col>
      <xdr:colOff>114300</xdr:colOff>
      <xdr:row>85</xdr:row>
      <xdr:rowOff>69698</xdr:rowOff>
    </xdr:to>
    <xdr:sp macro="" textlink="">
      <xdr:nvSpPr>
        <xdr:cNvPr id="564" name="フローチャート: 判断 563"/>
        <xdr:cNvSpPr/>
      </xdr:nvSpPr>
      <xdr:spPr>
        <a:xfrm>
          <a:off x="22110700" y="1454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83313</xdr:rowOff>
    </xdr:from>
    <xdr:to>
      <xdr:col>112</xdr:col>
      <xdr:colOff>38100</xdr:colOff>
      <xdr:row>85</xdr:row>
      <xdr:rowOff>13463</xdr:rowOff>
    </xdr:to>
    <xdr:sp macro="" textlink="">
      <xdr:nvSpPr>
        <xdr:cNvPr id="565" name="フローチャート: 判断 564"/>
        <xdr:cNvSpPr/>
      </xdr:nvSpPr>
      <xdr:spPr>
        <a:xfrm>
          <a:off x="21272500" y="1448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29990</xdr:rowOff>
    </xdr:from>
    <xdr:ext cx="469744" cy="259045"/>
    <xdr:sp macro="" textlink="">
      <xdr:nvSpPr>
        <xdr:cNvPr id="566" name="n_1aveValue【消防施設】&#10;一人当たり面積"/>
        <xdr:cNvSpPr txBox="1"/>
      </xdr:nvSpPr>
      <xdr:spPr>
        <a:xfrm>
          <a:off x="21075727" y="14260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11988</xdr:rowOff>
    </xdr:from>
    <xdr:to>
      <xdr:col>107</xdr:col>
      <xdr:colOff>101600</xdr:colOff>
      <xdr:row>85</xdr:row>
      <xdr:rowOff>113588</xdr:rowOff>
    </xdr:to>
    <xdr:sp macro="" textlink="">
      <xdr:nvSpPr>
        <xdr:cNvPr id="567" name="フローチャート: 判断 566"/>
        <xdr:cNvSpPr/>
      </xdr:nvSpPr>
      <xdr:spPr>
        <a:xfrm>
          <a:off x="20383500" y="1458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83</xdr:row>
      <xdr:rowOff>130115</xdr:rowOff>
    </xdr:from>
    <xdr:ext cx="469744" cy="259045"/>
    <xdr:sp macro="" textlink="">
      <xdr:nvSpPr>
        <xdr:cNvPr id="568" name="n_2aveValue【消防施設】&#10;一人当たり面積"/>
        <xdr:cNvSpPr txBox="1"/>
      </xdr:nvSpPr>
      <xdr:spPr>
        <a:xfrm>
          <a:off x="20199427" y="14360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69" name="テキスト ボックス 56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0" name="テキスト ボックス 56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1" name="テキスト ボックス 57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2" name="テキスト ボックス 57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3" name="テキスト ボックス 57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122174</xdr:rowOff>
    </xdr:from>
    <xdr:to>
      <xdr:col>116</xdr:col>
      <xdr:colOff>114300</xdr:colOff>
      <xdr:row>85</xdr:row>
      <xdr:rowOff>52324</xdr:rowOff>
    </xdr:to>
    <xdr:sp macro="" textlink="">
      <xdr:nvSpPr>
        <xdr:cNvPr id="574" name="楕円 573"/>
        <xdr:cNvSpPr/>
      </xdr:nvSpPr>
      <xdr:spPr>
        <a:xfrm>
          <a:off x="22110700" y="1452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145051</xdr:rowOff>
    </xdr:from>
    <xdr:ext cx="469744" cy="259045"/>
    <xdr:sp macro="" textlink="">
      <xdr:nvSpPr>
        <xdr:cNvPr id="575" name="【消防施設】&#10;一人当たり面積該当値テキスト"/>
        <xdr:cNvSpPr txBox="1"/>
      </xdr:nvSpPr>
      <xdr:spPr>
        <a:xfrm>
          <a:off x="22199600" y="14375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127660</xdr:rowOff>
    </xdr:from>
    <xdr:to>
      <xdr:col>112</xdr:col>
      <xdr:colOff>38100</xdr:colOff>
      <xdr:row>85</xdr:row>
      <xdr:rowOff>57810</xdr:rowOff>
    </xdr:to>
    <xdr:sp macro="" textlink="">
      <xdr:nvSpPr>
        <xdr:cNvPr id="576" name="楕円 575"/>
        <xdr:cNvSpPr/>
      </xdr:nvSpPr>
      <xdr:spPr>
        <a:xfrm>
          <a:off x="21272500" y="1452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1524</xdr:rowOff>
    </xdr:from>
    <xdr:to>
      <xdr:col>116</xdr:col>
      <xdr:colOff>63500</xdr:colOff>
      <xdr:row>85</xdr:row>
      <xdr:rowOff>7010</xdr:rowOff>
    </xdr:to>
    <xdr:cxnSp macro="">
      <xdr:nvCxnSpPr>
        <xdr:cNvPr id="577" name="直線コネクタ 576"/>
        <xdr:cNvCxnSpPr/>
      </xdr:nvCxnSpPr>
      <xdr:spPr>
        <a:xfrm flipV="1">
          <a:off x="21323300" y="14574774"/>
          <a:ext cx="8382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48937</xdr:rowOff>
    </xdr:from>
    <xdr:ext cx="469744" cy="259045"/>
    <xdr:sp macro="" textlink="">
      <xdr:nvSpPr>
        <xdr:cNvPr id="578" name="n_1mainValue【消防施設】&#10;一人当たり面積"/>
        <xdr:cNvSpPr txBox="1"/>
      </xdr:nvSpPr>
      <xdr:spPr>
        <a:xfrm>
          <a:off x="21075727" y="14622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79" name="正方形/長方形 57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0" name="正方形/長方形 57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1" name="正方形/長方形 58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2" name="正方形/長方形 58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3" name="正方形/長方形 58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4" name="正方形/長方形 58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5" name="正方形/長方形 58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6" name="正方形/長方形 58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87" name="テキスト ボックス 58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88" name="直線コネクタ 58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89" name="直線コネクタ 58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90" name="テキスト ボックス 589"/>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91" name="直線コネクタ 59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92" name="テキスト ボックス 59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93" name="直線コネクタ 59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94" name="テキスト ボックス 59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95" name="直線コネクタ 59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96" name="テキスト ボックス 59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97" name="直線コネクタ 59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98" name="テキスト ボックス 59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99" name="直線コネクタ 59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00" name="テキスト ボックス 599"/>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1" name="直線コネクタ 60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2" name="テキスト ボックス 60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128451</xdr:rowOff>
    </xdr:from>
    <xdr:to>
      <xdr:col>85</xdr:col>
      <xdr:colOff>126364</xdr:colOff>
      <xdr:row>108</xdr:row>
      <xdr:rowOff>118655</xdr:rowOff>
    </xdr:to>
    <xdr:cxnSp macro="">
      <xdr:nvCxnSpPr>
        <xdr:cNvPr id="604" name="直線コネクタ 603"/>
        <xdr:cNvCxnSpPr/>
      </xdr:nvCxnSpPr>
      <xdr:spPr>
        <a:xfrm flipV="1">
          <a:off x="16318864" y="17102001"/>
          <a:ext cx="0" cy="1533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122482</xdr:rowOff>
    </xdr:from>
    <xdr:ext cx="340478" cy="259045"/>
    <xdr:sp macro="" textlink="">
      <xdr:nvSpPr>
        <xdr:cNvPr id="605" name="【庁舎】&#10;有形固定資産減価償却率最小値テキスト"/>
        <xdr:cNvSpPr txBox="1"/>
      </xdr:nvSpPr>
      <xdr:spPr>
        <a:xfrm>
          <a:off x="16357600" y="186390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118655</xdr:rowOff>
    </xdr:from>
    <xdr:to>
      <xdr:col>86</xdr:col>
      <xdr:colOff>25400</xdr:colOff>
      <xdr:row>108</xdr:row>
      <xdr:rowOff>118655</xdr:rowOff>
    </xdr:to>
    <xdr:cxnSp macro="">
      <xdr:nvCxnSpPr>
        <xdr:cNvPr id="606" name="直線コネクタ 605"/>
        <xdr:cNvCxnSpPr/>
      </xdr:nvCxnSpPr>
      <xdr:spPr>
        <a:xfrm>
          <a:off x="16230600" y="1863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75128</xdr:rowOff>
    </xdr:from>
    <xdr:ext cx="405111" cy="259045"/>
    <xdr:sp macro="" textlink="">
      <xdr:nvSpPr>
        <xdr:cNvPr id="607" name="【庁舎】&#10;有形固定資産減価償却率最大値テキスト"/>
        <xdr:cNvSpPr txBox="1"/>
      </xdr:nvSpPr>
      <xdr:spPr>
        <a:xfrm>
          <a:off x="16357600" y="16877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128451</xdr:rowOff>
    </xdr:from>
    <xdr:to>
      <xdr:col>86</xdr:col>
      <xdr:colOff>25400</xdr:colOff>
      <xdr:row>99</xdr:row>
      <xdr:rowOff>128451</xdr:rowOff>
    </xdr:to>
    <xdr:cxnSp macro="">
      <xdr:nvCxnSpPr>
        <xdr:cNvPr id="608" name="直線コネクタ 607"/>
        <xdr:cNvCxnSpPr/>
      </xdr:nvCxnSpPr>
      <xdr:spPr>
        <a:xfrm>
          <a:off x="16230600" y="1710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142983</xdr:rowOff>
    </xdr:from>
    <xdr:ext cx="405111" cy="259045"/>
    <xdr:sp macro="" textlink="">
      <xdr:nvSpPr>
        <xdr:cNvPr id="609" name="【庁舎】&#10;有形固定資産減価償却率平均値テキスト"/>
        <xdr:cNvSpPr txBox="1"/>
      </xdr:nvSpPr>
      <xdr:spPr>
        <a:xfrm>
          <a:off x="16357600" y="176308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120106</xdr:rowOff>
    </xdr:from>
    <xdr:to>
      <xdr:col>85</xdr:col>
      <xdr:colOff>177800</xdr:colOff>
      <xdr:row>104</xdr:row>
      <xdr:rowOff>50256</xdr:rowOff>
    </xdr:to>
    <xdr:sp macro="" textlink="">
      <xdr:nvSpPr>
        <xdr:cNvPr id="610" name="フローチャート: 判断 609"/>
        <xdr:cNvSpPr/>
      </xdr:nvSpPr>
      <xdr:spPr>
        <a:xfrm>
          <a:off x="16268700" y="1777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71120</xdr:rowOff>
    </xdr:from>
    <xdr:to>
      <xdr:col>81</xdr:col>
      <xdr:colOff>101600</xdr:colOff>
      <xdr:row>104</xdr:row>
      <xdr:rowOff>1270</xdr:rowOff>
    </xdr:to>
    <xdr:sp macro="" textlink="">
      <xdr:nvSpPr>
        <xdr:cNvPr id="611" name="フローチャート: 判断 610"/>
        <xdr:cNvSpPr/>
      </xdr:nvSpPr>
      <xdr:spPr>
        <a:xfrm>
          <a:off x="15430500" y="1773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17797</xdr:rowOff>
    </xdr:from>
    <xdr:ext cx="405111" cy="259045"/>
    <xdr:sp macro="" textlink="">
      <xdr:nvSpPr>
        <xdr:cNvPr id="612" name="n_1aveValue【庁舎】&#10;有形固定資産減価償却率"/>
        <xdr:cNvSpPr txBox="1"/>
      </xdr:nvSpPr>
      <xdr:spPr>
        <a:xfrm>
          <a:off x="15266044" y="1750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20501</xdr:rowOff>
    </xdr:from>
    <xdr:to>
      <xdr:col>76</xdr:col>
      <xdr:colOff>165100</xdr:colOff>
      <xdr:row>103</xdr:row>
      <xdr:rowOff>122101</xdr:rowOff>
    </xdr:to>
    <xdr:sp macro="" textlink="">
      <xdr:nvSpPr>
        <xdr:cNvPr id="613" name="フローチャート: 判断 612"/>
        <xdr:cNvSpPr/>
      </xdr:nvSpPr>
      <xdr:spPr>
        <a:xfrm>
          <a:off x="14541500" y="1767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101</xdr:row>
      <xdr:rowOff>138628</xdr:rowOff>
    </xdr:from>
    <xdr:ext cx="405111" cy="259045"/>
    <xdr:sp macro="" textlink="">
      <xdr:nvSpPr>
        <xdr:cNvPr id="614" name="n_2aveValue【庁舎】&#10;有形固定資産減価償却率"/>
        <xdr:cNvSpPr txBox="1"/>
      </xdr:nvSpPr>
      <xdr:spPr>
        <a:xfrm>
          <a:off x="14389744" y="1745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15" name="テキスト ボックス 61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6" name="テキスト ボックス 61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7" name="テキスト ボックス 61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8" name="テキスト ボックス 61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19" name="テキスト ボックス 61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66221</xdr:rowOff>
    </xdr:from>
    <xdr:to>
      <xdr:col>85</xdr:col>
      <xdr:colOff>177800</xdr:colOff>
      <xdr:row>108</xdr:row>
      <xdr:rowOff>167821</xdr:rowOff>
    </xdr:to>
    <xdr:sp macro="" textlink="">
      <xdr:nvSpPr>
        <xdr:cNvPr id="620" name="楕円 619"/>
        <xdr:cNvSpPr/>
      </xdr:nvSpPr>
      <xdr:spPr>
        <a:xfrm>
          <a:off x="16268700" y="1858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152598</xdr:rowOff>
    </xdr:from>
    <xdr:ext cx="340478" cy="259045"/>
    <xdr:sp macro="" textlink="">
      <xdr:nvSpPr>
        <xdr:cNvPr id="621" name="【庁舎】&#10;有形固定資産減価償却率該当値テキスト"/>
        <xdr:cNvSpPr txBox="1"/>
      </xdr:nvSpPr>
      <xdr:spPr>
        <a:xfrm>
          <a:off x="16357600" y="1849774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110308</xdr:rowOff>
    </xdr:from>
    <xdr:to>
      <xdr:col>81</xdr:col>
      <xdr:colOff>101600</xdr:colOff>
      <xdr:row>109</xdr:row>
      <xdr:rowOff>40458</xdr:rowOff>
    </xdr:to>
    <xdr:sp macro="" textlink="">
      <xdr:nvSpPr>
        <xdr:cNvPr id="622" name="楕円 621"/>
        <xdr:cNvSpPr/>
      </xdr:nvSpPr>
      <xdr:spPr>
        <a:xfrm>
          <a:off x="15430500" y="1862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117021</xdr:rowOff>
    </xdr:from>
    <xdr:to>
      <xdr:col>85</xdr:col>
      <xdr:colOff>127000</xdr:colOff>
      <xdr:row>108</xdr:row>
      <xdr:rowOff>161108</xdr:rowOff>
    </xdr:to>
    <xdr:cxnSp macro="">
      <xdr:nvCxnSpPr>
        <xdr:cNvPr id="623" name="直線コネクタ 622"/>
        <xdr:cNvCxnSpPr/>
      </xdr:nvCxnSpPr>
      <xdr:spPr>
        <a:xfrm flipV="1">
          <a:off x="15481300" y="18633621"/>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58361</xdr:colOff>
      <xdr:row>109</xdr:row>
      <xdr:rowOff>31585</xdr:rowOff>
    </xdr:from>
    <xdr:ext cx="340478" cy="259045"/>
    <xdr:sp macro="" textlink="">
      <xdr:nvSpPr>
        <xdr:cNvPr id="624" name="n_1mainValue【庁舎】&#10;有形固定資産減価償却率"/>
        <xdr:cNvSpPr txBox="1"/>
      </xdr:nvSpPr>
      <xdr:spPr>
        <a:xfrm>
          <a:off x="15298361" y="187196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5" name="正方形/長方形 62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6" name="正方形/長方形 62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27" name="正方形/長方形 62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28" name="正方形/長方形 62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29" name="正方形/長方形 62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0" name="正方形/長方形 62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1" name="正方形/長方形 63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2" name="正方形/長方形 63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3" name="テキスト ボックス 63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4" name="直線コネクタ 63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35" name="直線コネクタ 63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36" name="テキスト ボックス 63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37" name="直線コネクタ 63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38" name="テキスト ボックス 63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39" name="直線コネクタ 63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40" name="テキスト ボックス 63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41" name="直線コネクタ 64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42" name="テキスト ボックス 64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43" name="直線コネクタ 64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44" name="テキスト ボックス 64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45" name="直線コネクタ 64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98</xdr:row>
      <xdr:rowOff>146248</xdr:rowOff>
    </xdr:from>
    <xdr:ext cx="531299" cy="259045"/>
    <xdr:sp macro="" textlink="">
      <xdr:nvSpPr>
        <xdr:cNvPr id="646" name="テキスト ボックス 645"/>
        <xdr:cNvSpPr txBox="1"/>
      </xdr:nvSpPr>
      <xdr:spPr>
        <a:xfrm>
          <a:off x="17756701" y="1694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7" name="直線コネクタ 64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648" name="テキスト ボックス 647"/>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4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14641</xdr:rowOff>
    </xdr:from>
    <xdr:to>
      <xdr:col>116</xdr:col>
      <xdr:colOff>62864</xdr:colOff>
      <xdr:row>108</xdr:row>
      <xdr:rowOff>169926</xdr:rowOff>
    </xdr:to>
    <xdr:cxnSp macro="">
      <xdr:nvCxnSpPr>
        <xdr:cNvPr id="650" name="直線コネクタ 649"/>
        <xdr:cNvCxnSpPr/>
      </xdr:nvCxnSpPr>
      <xdr:spPr>
        <a:xfrm flipV="1">
          <a:off x="22160864" y="17159641"/>
          <a:ext cx="0" cy="1526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2303</xdr:rowOff>
    </xdr:from>
    <xdr:ext cx="469744" cy="259045"/>
    <xdr:sp macro="" textlink="">
      <xdr:nvSpPr>
        <xdr:cNvPr id="651" name="【庁舎】&#10;一人当たり面積最小値テキスト"/>
        <xdr:cNvSpPr txBox="1"/>
      </xdr:nvSpPr>
      <xdr:spPr>
        <a:xfrm>
          <a:off x="22199600" y="18690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169926</xdr:rowOff>
    </xdr:from>
    <xdr:to>
      <xdr:col>116</xdr:col>
      <xdr:colOff>152400</xdr:colOff>
      <xdr:row>108</xdr:row>
      <xdr:rowOff>169926</xdr:rowOff>
    </xdr:to>
    <xdr:cxnSp macro="">
      <xdr:nvCxnSpPr>
        <xdr:cNvPr id="652" name="直線コネクタ 651"/>
        <xdr:cNvCxnSpPr/>
      </xdr:nvCxnSpPr>
      <xdr:spPr>
        <a:xfrm>
          <a:off x="22072600" y="18686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132768</xdr:rowOff>
    </xdr:from>
    <xdr:ext cx="469744" cy="259045"/>
    <xdr:sp macro="" textlink="">
      <xdr:nvSpPr>
        <xdr:cNvPr id="653" name="【庁舎】&#10;一人当たり面積最大値テキスト"/>
        <xdr:cNvSpPr txBox="1"/>
      </xdr:nvSpPr>
      <xdr:spPr>
        <a:xfrm>
          <a:off x="22199600" y="16934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14641</xdr:rowOff>
    </xdr:from>
    <xdr:to>
      <xdr:col>116</xdr:col>
      <xdr:colOff>152400</xdr:colOff>
      <xdr:row>100</xdr:row>
      <xdr:rowOff>14641</xdr:rowOff>
    </xdr:to>
    <xdr:cxnSp macro="">
      <xdr:nvCxnSpPr>
        <xdr:cNvPr id="654" name="直線コネクタ 653"/>
        <xdr:cNvCxnSpPr/>
      </xdr:nvCxnSpPr>
      <xdr:spPr>
        <a:xfrm>
          <a:off x="22072600" y="1715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170542</xdr:rowOff>
    </xdr:from>
    <xdr:ext cx="469744" cy="259045"/>
    <xdr:sp macro="" textlink="">
      <xdr:nvSpPr>
        <xdr:cNvPr id="655" name="【庁舎】&#10;一人当たり面積平均値テキスト"/>
        <xdr:cNvSpPr txBox="1"/>
      </xdr:nvSpPr>
      <xdr:spPr>
        <a:xfrm>
          <a:off x="22199600" y="185156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20665</xdr:rowOff>
    </xdr:from>
    <xdr:to>
      <xdr:col>116</xdr:col>
      <xdr:colOff>114300</xdr:colOff>
      <xdr:row>108</xdr:row>
      <xdr:rowOff>122265</xdr:rowOff>
    </xdr:to>
    <xdr:sp macro="" textlink="">
      <xdr:nvSpPr>
        <xdr:cNvPr id="656" name="フローチャート: 判断 655"/>
        <xdr:cNvSpPr/>
      </xdr:nvSpPr>
      <xdr:spPr>
        <a:xfrm>
          <a:off x="22110700" y="1853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11685</xdr:rowOff>
    </xdr:from>
    <xdr:to>
      <xdr:col>112</xdr:col>
      <xdr:colOff>38100</xdr:colOff>
      <xdr:row>108</xdr:row>
      <xdr:rowOff>113285</xdr:rowOff>
    </xdr:to>
    <xdr:sp macro="" textlink="">
      <xdr:nvSpPr>
        <xdr:cNvPr id="657" name="フローチャート: 判断 656"/>
        <xdr:cNvSpPr/>
      </xdr:nvSpPr>
      <xdr:spPr>
        <a:xfrm>
          <a:off x="21272500" y="18528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108</xdr:row>
      <xdr:rowOff>104412</xdr:rowOff>
    </xdr:from>
    <xdr:ext cx="469744" cy="259045"/>
    <xdr:sp macro="" textlink="">
      <xdr:nvSpPr>
        <xdr:cNvPr id="658" name="n_1aveValue【庁舎】&#10;一人当たり面積"/>
        <xdr:cNvSpPr txBox="1"/>
      </xdr:nvSpPr>
      <xdr:spPr>
        <a:xfrm>
          <a:off x="21075727" y="18621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108</xdr:row>
      <xdr:rowOff>16582</xdr:rowOff>
    </xdr:from>
    <xdr:to>
      <xdr:col>107</xdr:col>
      <xdr:colOff>101600</xdr:colOff>
      <xdr:row>108</xdr:row>
      <xdr:rowOff>118182</xdr:rowOff>
    </xdr:to>
    <xdr:sp macro="" textlink="">
      <xdr:nvSpPr>
        <xdr:cNvPr id="659" name="フローチャート: 判断 658"/>
        <xdr:cNvSpPr/>
      </xdr:nvSpPr>
      <xdr:spPr>
        <a:xfrm>
          <a:off x="20383500" y="1853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134709</xdr:rowOff>
    </xdr:from>
    <xdr:ext cx="469744" cy="259045"/>
    <xdr:sp macro="" textlink="">
      <xdr:nvSpPr>
        <xdr:cNvPr id="660" name="n_2aveValue【庁舎】&#10;一人当たり面積"/>
        <xdr:cNvSpPr txBox="1"/>
      </xdr:nvSpPr>
      <xdr:spPr>
        <a:xfrm>
          <a:off x="20199427" y="18308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61" name="テキスト ボックス 66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2" name="テキスト ボックス 66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3" name="テキスト ボックス 66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4" name="テキスト ボックス 66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5" name="テキスト ボックス 66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82550</xdr:rowOff>
    </xdr:from>
    <xdr:to>
      <xdr:col>116</xdr:col>
      <xdr:colOff>114300</xdr:colOff>
      <xdr:row>108</xdr:row>
      <xdr:rowOff>12700</xdr:rowOff>
    </xdr:to>
    <xdr:sp macro="" textlink="">
      <xdr:nvSpPr>
        <xdr:cNvPr id="666" name="楕円 665"/>
        <xdr:cNvSpPr/>
      </xdr:nvSpPr>
      <xdr:spPr>
        <a:xfrm>
          <a:off x="221107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105427</xdr:rowOff>
    </xdr:from>
    <xdr:ext cx="469744" cy="259045"/>
    <xdr:sp macro="" textlink="">
      <xdr:nvSpPr>
        <xdr:cNvPr id="667" name="【庁舎】&#10;一人当たり面積該当値テキスト"/>
        <xdr:cNvSpPr txBox="1"/>
      </xdr:nvSpPr>
      <xdr:spPr>
        <a:xfrm>
          <a:off x="22199600" y="1827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89244</xdr:rowOff>
    </xdr:from>
    <xdr:to>
      <xdr:col>112</xdr:col>
      <xdr:colOff>38100</xdr:colOff>
      <xdr:row>108</xdr:row>
      <xdr:rowOff>19394</xdr:rowOff>
    </xdr:to>
    <xdr:sp macro="" textlink="">
      <xdr:nvSpPr>
        <xdr:cNvPr id="668" name="楕円 667"/>
        <xdr:cNvSpPr/>
      </xdr:nvSpPr>
      <xdr:spPr>
        <a:xfrm>
          <a:off x="21272500" y="1843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133350</xdr:rowOff>
    </xdr:from>
    <xdr:to>
      <xdr:col>116</xdr:col>
      <xdr:colOff>63500</xdr:colOff>
      <xdr:row>107</xdr:row>
      <xdr:rowOff>140044</xdr:rowOff>
    </xdr:to>
    <xdr:cxnSp macro="">
      <xdr:nvCxnSpPr>
        <xdr:cNvPr id="669" name="直線コネクタ 668"/>
        <xdr:cNvCxnSpPr/>
      </xdr:nvCxnSpPr>
      <xdr:spPr>
        <a:xfrm flipV="1">
          <a:off x="21323300" y="18478500"/>
          <a:ext cx="838200" cy="6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35921</xdr:rowOff>
    </xdr:from>
    <xdr:ext cx="469744" cy="259045"/>
    <xdr:sp macro="" textlink="">
      <xdr:nvSpPr>
        <xdr:cNvPr id="670" name="n_1mainValue【庁舎】&#10;一人当たり面積"/>
        <xdr:cNvSpPr txBox="1"/>
      </xdr:nvSpPr>
      <xdr:spPr>
        <a:xfrm>
          <a:off x="21075727" y="18209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71" name="正方形/長方形 67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72" name="正方形/長方形 67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3" name="テキスト ボックス 67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類似団体と比較して特に有形固定資産減価償却率が高くなっている施設は、体育館、町民会館、消防施設であり、特に低くなっている施設は庁舎である。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体育館、町民会館、消防施設ともに建築後年数を経過し更新がされていないことが有形固定資産減価償却率が高くなっている要因と考えられる。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町民会館については、今後老朽化による建替えを予定している。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いずれの施設も現在策定中の公共施設個別施設計画に基づいて、老朽化対策に取り組んでいく。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庁舎については、平成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年度に新築（更新）したため、有形固定資産減価償却率が低くなっている。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山梨県早川町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1,091
1,090
369.96
2,737,455
2,442,022
234,917
1,481,140
2,054,134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本町の人口は年々減少し、全国平均を上回る高齢化率</a:t>
          </a:r>
          <a:r>
            <a:rPr kumimoji="1" lang="en-US" altLang="ja-JP" sz="1300">
              <a:latin typeface="ＭＳ Ｐゴシック" panose="020B0600070205080204" pitchFamily="50" charset="-128"/>
              <a:ea typeface="ＭＳ Ｐゴシック" panose="020B0600070205080204" pitchFamily="50" charset="-128"/>
            </a:rPr>
            <a:t>47.1%</a:t>
          </a:r>
          <a:r>
            <a:rPr kumimoji="1" lang="ja-JP" altLang="en-US" sz="1300">
              <a:latin typeface="ＭＳ Ｐゴシック" panose="020B0600070205080204" pitchFamily="50" charset="-128"/>
              <a:ea typeface="ＭＳ Ｐゴシック" panose="020B0600070205080204" pitchFamily="50" charset="-128"/>
            </a:rPr>
            <a:t>（Ｈ</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）に加え、町内に中心となる産業が少なく、個人所得が伸び悩む傾向にあり、財政力指数は、全国平均を下回る数値で推移している。</a:t>
          </a:r>
          <a:r>
            <a:rPr kumimoji="1" lang="en-US" altLang="ja-JP" sz="1300">
              <a:latin typeface="ＭＳ Ｐゴシック" panose="020B0600070205080204" pitchFamily="50" charset="-128"/>
              <a:ea typeface="ＭＳ Ｐゴシック" panose="020B0600070205080204" pitchFamily="50" charset="-128"/>
            </a:rPr>
            <a:t>2002</a:t>
          </a:r>
          <a:r>
            <a:rPr kumimoji="1" lang="ja-JP" altLang="en-US" sz="1300">
              <a:latin typeface="ＭＳ Ｐゴシック" panose="020B0600070205080204" pitchFamily="50" charset="-128"/>
              <a:ea typeface="ＭＳ Ｐゴシック" panose="020B0600070205080204" pitchFamily="50" charset="-128"/>
            </a:rPr>
            <a:t>年議論の末、合併せず単独で歩むことを決め、自立のまちづくりに向け、総合戦略（平成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を策定して、少子高齢化対策、自立の推進併せて地方創生を重点課題として取り組んでいる。今後も総合戦略に基づき事業の選択を行い、投資的経費の抑制に努め、定住人口や交流人口を確保し、活力ある町づくりのため、行政の効率化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110490</xdr:rowOff>
    </xdr:from>
    <xdr:to>
      <xdr:col>23</xdr:col>
      <xdr:colOff>133350</xdr:colOff>
      <xdr:row>45</xdr:row>
      <xdr:rowOff>25823</xdr:rowOff>
    </xdr:to>
    <xdr:cxnSp macro="">
      <xdr:nvCxnSpPr>
        <xdr:cNvPr id="63" name="直線コネクタ 62"/>
        <xdr:cNvCxnSpPr/>
      </xdr:nvCxnSpPr>
      <xdr:spPr>
        <a:xfrm flipV="1">
          <a:off x="4953000" y="6454140"/>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169350</xdr:rowOff>
    </xdr:from>
    <xdr:ext cx="762000" cy="259045"/>
    <xdr:sp macro="" textlink="">
      <xdr:nvSpPr>
        <xdr:cNvPr id="64" name="財政力最小値テキスト"/>
        <xdr:cNvSpPr txBox="1"/>
      </xdr:nvSpPr>
      <xdr:spPr>
        <a:xfrm>
          <a:off x="5041900" y="771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25823</xdr:rowOff>
    </xdr:from>
    <xdr:to>
      <xdr:col>24</xdr:col>
      <xdr:colOff>12700</xdr:colOff>
      <xdr:row>45</xdr:row>
      <xdr:rowOff>25823</xdr:rowOff>
    </xdr:to>
    <xdr:cxnSp macro="">
      <xdr:nvCxnSpPr>
        <xdr:cNvPr id="65" name="直線コネクタ 64"/>
        <xdr:cNvCxnSpPr/>
      </xdr:nvCxnSpPr>
      <xdr:spPr>
        <a:xfrm>
          <a:off x="4864100" y="774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25417</xdr:rowOff>
    </xdr:from>
    <xdr:ext cx="762000" cy="259045"/>
    <xdr:sp macro="" textlink="">
      <xdr:nvSpPr>
        <xdr:cNvPr id="66" name="財政力最大値テキスト"/>
        <xdr:cNvSpPr txBox="1"/>
      </xdr:nvSpPr>
      <xdr:spPr>
        <a:xfrm>
          <a:off x="50419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110490</xdr:rowOff>
    </xdr:from>
    <xdr:to>
      <xdr:col>24</xdr:col>
      <xdr:colOff>12700</xdr:colOff>
      <xdr:row>37</xdr:row>
      <xdr:rowOff>110490</xdr:rowOff>
    </xdr:to>
    <xdr:cxnSp macro="">
      <xdr:nvCxnSpPr>
        <xdr:cNvPr id="67" name="直線コネクタ 66"/>
        <xdr:cNvCxnSpPr/>
      </xdr:nvCxnSpPr>
      <xdr:spPr>
        <a:xfrm>
          <a:off x="4864100" y="645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100754</xdr:rowOff>
    </xdr:from>
    <xdr:to>
      <xdr:col>23</xdr:col>
      <xdr:colOff>133350</xdr:colOff>
      <xdr:row>44</xdr:row>
      <xdr:rowOff>100754</xdr:rowOff>
    </xdr:to>
    <xdr:cxnSp macro="">
      <xdr:nvCxnSpPr>
        <xdr:cNvPr id="68" name="直線コネクタ 67"/>
        <xdr:cNvCxnSpPr/>
      </xdr:nvCxnSpPr>
      <xdr:spPr>
        <a:xfrm>
          <a:off x="4114800" y="764455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42350</xdr:rowOff>
    </xdr:from>
    <xdr:ext cx="762000" cy="259045"/>
    <xdr:sp macro="" textlink="">
      <xdr:nvSpPr>
        <xdr:cNvPr id="69" name="財政力平均値テキスト"/>
        <xdr:cNvSpPr txBox="1"/>
      </xdr:nvSpPr>
      <xdr:spPr>
        <a:xfrm>
          <a:off x="5041900" y="7414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25823</xdr:rowOff>
    </xdr:from>
    <xdr:to>
      <xdr:col>23</xdr:col>
      <xdr:colOff>184150</xdr:colOff>
      <xdr:row>44</xdr:row>
      <xdr:rowOff>127423</xdr:rowOff>
    </xdr:to>
    <xdr:sp macro="" textlink="">
      <xdr:nvSpPr>
        <xdr:cNvPr id="70" name="フローチャート: 判断 69"/>
        <xdr:cNvSpPr/>
      </xdr:nvSpPr>
      <xdr:spPr>
        <a:xfrm>
          <a:off x="4902200" y="7569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100754</xdr:rowOff>
    </xdr:from>
    <xdr:to>
      <xdr:col>19</xdr:col>
      <xdr:colOff>133350</xdr:colOff>
      <xdr:row>44</xdr:row>
      <xdr:rowOff>108796</xdr:rowOff>
    </xdr:to>
    <xdr:cxnSp macro="">
      <xdr:nvCxnSpPr>
        <xdr:cNvPr id="71" name="直線コネクタ 70"/>
        <xdr:cNvCxnSpPr/>
      </xdr:nvCxnSpPr>
      <xdr:spPr>
        <a:xfrm flipV="1">
          <a:off x="3225800" y="7644554"/>
          <a:ext cx="8890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17780</xdr:rowOff>
    </xdr:from>
    <xdr:to>
      <xdr:col>19</xdr:col>
      <xdr:colOff>184150</xdr:colOff>
      <xdr:row>44</xdr:row>
      <xdr:rowOff>119380</xdr:rowOff>
    </xdr:to>
    <xdr:sp macro="" textlink="">
      <xdr:nvSpPr>
        <xdr:cNvPr id="72" name="フローチャート: 判断 71"/>
        <xdr:cNvSpPr/>
      </xdr:nvSpPr>
      <xdr:spPr>
        <a:xfrm>
          <a:off x="4064000" y="756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129557</xdr:rowOff>
    </xdr:from>
    <xdr:ext cx="736600" cy="259045"/>
    <xdr:sp macro="" textlink="">
      <xdr:nvSpPr>
        <xdr:cNvPr id="73" name="テキスト ボックス 72"/>
        <xdr:cNvSpPr txBox="1"/>
      </xdr:nvSpPr>
      <xdr:spPr>
        <a:xfrm>
          <a:off x="3733800" y="7330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108796</xdr:rowOff>
    </xdr:from>
    <xdr:to>
      <xdr:col>15</xdr:col>
      <xdr:colOff>82550</xdr:colOff>
      <xdr:row>44</xdr:row>
      <xdr:rowOff>116840</xdr:rowOff>
    </xdr:to>
    <xdr:cxnSp macro="">
      <xdr:nvCxnSpPr>
        <xdr:cNvPr id="74" name="直線コネクタ 73"/>
        <xdr:cNvCxnSpPr/>
      </xdr:nvCxnSpPr>
      <xdr:spPr>
        <a:xfrm flipV="1">
          <a:off x="2336800" y="765259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140970</xdr:rowOff>
    </xdr:from>
    <xdr:to>
      <xdr:col>15</xdr:col>
      <xdr:colOff>133350</xdr:colOff>
      <xdr:row>44</xdr:row>
      <xdr:rowOff>71120</xdr:rowOff>
    </xdr:to>
    <xdr:sp macro="" textlink="">
      <xdr:nvSpPr>
        <xdr:cNvPr id="75" name="フローチャート: 判断 74"/>
        <xdr:cNvSpPr/>
      </xdr:nvSpPr>
      <xdr:spPr>
        <a:xfrm>
          <a:off x="3175000" y="751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81297</xdr:rowOff>
    </xdr:from>
    <xdr:ext cx="762000" cy="259045"/>
    <xdr:sp macro="" textlink="">
      <xdr:nvSpPr>
        <xdr:cNvPr id="76" name="テキスト ボックス 75"/>
        <xdr:cNvSpPr txBox="1"/>
      </xdr:nvSpPr>
      <xdr:spPr>
        <a:xfrm>
          <a:off x="2844800" y="728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116840</xdr:rowOff>
    </xdr:from>
    <xdr:to>
      <xdr:col>11</xdr:col>
      <xdr:colOff>31750</xdr:colOff>
      <xdr:row>44</xdr:row>
      <xdr:rowOff>116840</xdr:rowOff>
    </xdr:to>
    <xdr:cxnSp macro="">
      <xdr:nvCxnSpPr>
        <xdr:cNvPr id="77" name="直線コネクタ 76"/>
        <xdr:cNvCxnSpPr/>
      </xdr:nvCxnSpPr>
      <xdr:spPr>
        <a:xfrm>
          <a:off x="1447800" y="7660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1694</xdr:rowOff>
    </xdr:from>
    <xdr:to>
      <xdr:col>11</xdr:col>
      <xdr:colOff>82550</xdr:colOff>
      <xdr:row>44</xdr:row>
      <xdr:rowOff>103294</xdr:rowOff>
    </xdr:to>
    <xdr:sp macro="" textlink="">
      <xdr:nvSpPr>
        <xdr:cNvPr id="78" name="フローチャート: 判断 77"/>
        <xdr:cNvSpPr/>
      </xdr:nvSpPr>
      <xdr:spPr>
        <a:xfrm>
          <a:off x="2286000" y="754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113471</xdr:rowOff>
    </xdr:from>
    <xdr:ext cx="762000" cy="259045"/>
    <xdr:sp macro="" textlink="">
      <xdr:nvSpPr>
        <xdr:cNvPr id="79" name="テキスト ボックス 78"/>
        <xdr:cNvSpPr txBox="1"/>
      </xdr:nvSpPr>
      <xdr:spPr>
        <a:xfrm>
          <a:off x="1955800" y="7314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157056</xdr:rowOff>
    </xdr:from>
    <xdr:to>
      <xdr:col>7</xdr:col>
      <xdr:colOff>31750</xdr:colOff>
      <xdr:row>44</xdr:row>
      <xdr:rowOff>87206</xdr:rowOff>
    </xdr:to>
    <xdr:sp macro="" textlink="">
      <xdr:nvSpPr>
        <xdr:cNvPr id="80" name="フローチャート: 判断 79"/>
        <xdr:cNvSpPr/>
      </xdr:nvSpPr>
      <xdr:spPr>
        <a:xfrm>
          <a:off x="1397000" y="752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97383</xdr:rowOff>
    </xdr:from>
    <xdr:ext cx="762000" cy="259045"/>
    <xdr:sp macro="" textlink="">
      <xdr:nvSpPr>
        <xdr:cNvPr id="81" name="テキスト ボックス 80"/>
        <xdr:cNvSpPr txBox="1"/>
      </xdr:nvSpPr>
      <xdr:spPr>
        <a:xfrm>
          <a:off x="1066800" y="7298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49954</xdr:rowOff>
    </xdr:from>
    <xdr:to>
      <xdr:col>23</xdr:col>
      <xdr:colOff>184150</xdr:colOff>
      <xdr:row>44</xdr:row>
      <xdr:rowOff>151554</xdr:rowOff>
    </xdr:to>
    <xdr:sp macro="" textlink="">
      <xdr:nvSpPr>
        <xdr:cNvPr id="87" name="楕円 86"/>
        <xdr:cNvSpPr/>
      </xdr:nvSpPr>
      <xdr:spPr>
        <a:xfrm>
          <a:off x="4902200" y="759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156651</xdr:rowOff>
    </xdr:from>
    <xdr:ext cx="762000" cy="259045"/>
    <xdr:sp macro="" textlink="">
      <xdr:nvSpPr>
        <xdr:cNvPr id="88" name="財政力該当値テキスト"/>
        <xdr:cNvSpPr txBox="1"/>
      </xdr:nvSpPr>
      <xdr:spPr>
        <a:xfrm>
          <a:off x="5041900" y="752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49954</xdr:rowOff>
    </xdr:from>
    <xdr:to>
      <xdr:col>19</xdr:col>
      <xdr:colOff>184150</xdr:colOff>
      <xdr:row>44</xdr:row>
      <xdr:rowOff>151554</xdr:rowOff>
    </xdr:to>
    <xdr:sp macro="" textlink="">
      <xdr:nvSpPr>
        <xdr:cNvPr id="89" name="楕円 88"/>
        <xdr:cNvSpPr/>
      </xdr:nvSpPr>
      <xdr:spPr>
        <a:xfrm>
          <a:off x="4064000" y="759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136331</xdr:rowOff>
    </xdr:from>
    <xdr:ext cx="736600" cy="259045"/>
    <xdr:sp macro="" textlink="">
      <xdr:nvSpPr>
        <xdr:cNvPr id="90" name="テキスト ボックス 89"/>
        <xdr:cNvSpPr txBox="1"/>
      </xdr:nvSpPr>
      <xdr:spPr>
        <a:xfrm>
          <a:off x="3733800" y="7680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57996</xdr:rowOff>
    </xdr:from>
    <xdr:to>
      <xdr:col>15</xdr:col>
      <xdr:colOff>133350</xdr:colOff>
      <xdr:row>44</xdr:row>
      <xdr:rowOff>159596</xdr:rowOff>
    </xdr:to>
    <xdr:sp macro="" textlink="">
      <xdr:nvSpPr>
        <xdr:cNvPr id="91" name="楕円 90"/>
        <xdr:cNvSpPr/>
      </xdr:nvSpPr>
      <xdr:spPr>
        <a:xfrm>
          <a:off x="3175000" y="760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144373</xdr:rowOff>
    </xdr:from>
    <xdr:ext cx="762000" cy="259045"/>
    <xdr:sp macro="" textlink="">
      <xdr:nvSpPr>
        <xdr:cNvPr id="92" name="テキスト ボックス 91"/>
        <xdr:cNvSpPr txBox="1"/>
      </xdr:nvSpPr>
      <xdr:spPr>
        <a:xfrm>
          <a:off x="2844800" y="768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66040</xdr:rowOff>
    </xdr:from>
    <xdr:to>
      <xdr:col>11</xdr:col>
      <xdr:colOff>82550</xdr:colOff>
      <xdr:row>44</xdr:row>
      <xdr:rowOff>167640</xdr:rowOff>
    </xdr:to>
    <xdr:sp macro="" textlink="">
      <xdr:nvSpPr>
        <xdr:cNvPr id="93" name="楕円 92"/>
        <xdr:cNvSpPr/>
      </xdr:nvSpPr>
      <xdr:spPr>
        <a:xfrm>
          <a:off x="2286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152417</xdr:rowOff>
    </xdr:from>
    <xdr:ext cx="762000" cy="259045"/>
    <xdr:sp macro="" textlink="">
      <xdr:nvSpPr>
        <xdr:cNvPr id="94" name="テキスト ボックス 93"/>
        <xdr:cNvSpPr txBox="1"/>
      </xdr:nvSpPr>
      <xdr:spPr>
        <a:xfrm>
          <a:off x="1955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66040</xdr:rowOff>
    </xdr:from>
    <xdr:to>
      <xdr:col>7</xdr:col>
      <xdr:colOff>31750</xdr:colOff>
      <xdr:row>44</xdr:row>
      <xdr:rowOff>167640</xdr:rowOff>
    </xdr:to>
    <xdr:sp macro="" textlink="">
      <xdr:nvSpPr>
        <xdr:cNvPr id="95" name="楕円 94"/>
        <xdr:cNvSpPr/>
      </xdr:nvSpPr>
      <xdr:spPr>
        <a:xfrm>
          <a:off x="1397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152417</xdr:rowOff>
    </xdr:from>
    <xdr:ext cx="762000" cy="259045"/>
    <xdr:sp macro="" textlink="">
      <xdr:nvSpPr>
        <xdr:cNvPr id="96" name="テキスト ボックス 95"/>
        <xdr:cNvSpPr txBox="1"/>
      </xdr:nvSpPr>
      <xdr:spPr>
        <a:xfrm>
          <a:off x="1066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本町の経常収支比率は、昨年度より</a:t>
          </a:r>
          <a:r>
            <a:rPr kumimoji="1" lang="en-US" altLang="ja-JP" sz="1300">
              <a:latin typeface="ＭＳ Ｐゴシック" panose="020B0600070205080204" pitchFamily="50" charset="-128"/>
              <a:ea typeface="ＭＳ Ｐゴシック" panose="020B0600070205080204" pitchFamily="50" charset="-128"/>
            </a:rPr>
            <a:t>4.5%</a:t>
          </a:r>
          <a:r>
            <a:rPr kumimoji="1" lang="ja-JP" altLang="en-US" sz="1300">
              <a:latin typeface="ＭＳ Ｐゴシック" panose="020B0600070205080204" pitchFamily="50" charset="-128"/>
              <a:ea typeface="ＭＳ Ｐゴシック" panose="020B0600070205080204" pitchFamily="50" charset="-128"/>
            </a:rPr>
            <a:t>上昇した。経常比率の内、人件費が</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と高い比率となった、その要因としては職員の退職による退職者数の増加したことによるものである。公債比率は昨年度と比べ</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上昇した、平成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年度、学校給食センター建築に係る償還金が増加したことによる。今後は適正な定員管理に努め、事業の取捨選択、効率化を進め義務的経費の抑制に努める。</a:t>
          </a: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23114</xdr:rowOff>
    </xdr:from>
    <xdr:to>
      <xdr:col>23</xdr:col>
      <xdr:colOff>133350</xdr:colOff>
      <xdr:row>67</xdr:row>
      <xdr:rowOff>87249</xdr:rowOff>
    </xdr:to>
    <xdr:cxnSp macro="">
      <xdr:nvCxnSpPr>
        <xdr:cNvPr id="124" name="直線コネクタ 123"/>
        <xdr:cNvCxnSpPr/>
      </xdr:nvCxnSpPr>
      <xdr:spPr>
        <a:xfrm flipV="1">
          <a:off x="4953000" y="10138664"/>
          <a:ext cx="0" cy="14357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59326</xdr:rowOff>
    </xdr:from>
    <xdr:ext cx="762000" cy="259045"/>
    <xdr:sp macro="" textlink="">
      <xdr:nvSpPr>
        <xdr:cNvPr id="125" name="財政構造の弾力性最小値テキスト"/>
        <xdr:cNvSpPr txBox="1"/>
      </xdr:nvSpPr>
      <xdr:spPr>
        <a:xfrm>
          <a:off x="5041900" y="11546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87249</xdr:rowOff>
    </xdr:from>
    <xdr:to>
      <xdr:col>24</xdr:col>
      <xdr:colOff>12700</xdr:colOff>
      <xdr:row>67</xdr:row>
      <xdr:rowOff>87249</xdr:rowOff>
    </xdr:to>
    <xdr:cxnSp macro="">
      <xdr:nvCxnSpPr>
        <xdr:cNvPr id="126" name="直線コネクタ 125"/>
        <xdr:cNvCxnSpPr/>
      </xdr:nvCxnSpPr>
      <xdr:spPr>
        <a:xfrm>
          <a:off x="4864100" y="11574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109491</xdr:rowOff>
    </xdr:from>
    <xdr:ext cx="762000" cy="259045"/>
    <xdr:sp macro="" textlink="">
      <xdr:nvSpPr>
        <xdr:cNvPr id="127" name="財政構造の弾力性最大値テキスト"/>
        <xdr:cNvSpPr txBox="1"/>
      </xdr:nvSpPr>
      <xdr:spPr>
        <a:xfrm>
          <a:off x="5041900" y="988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23114</xdr:rowOff>
    </xdr:from>
    <xdr:to>
      <xdr:col>24</xdr:col>
      <xdr:colOff>12700</xdr:colOff>
      <xdr:row>59</xdr:row>
      <xdr:rowOff>23114</xdr:rowOff>
    </xdr:to>
    <xdr:cxnSp macro="">
      <xdr:nvCxnSpPr>
        <xdr:cNvPr id="128" name="直線コネクタ 127"/>
        <xdr:cNvCxnSpPr/>
      </xdr:nvCxnSpPr>
      <xdr:spPr>
        <a:xfrm>
          <a:off x="4864100" y="10138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32258</xdr:rowOff>
    </xdr:from>
    <xdr:to>
      <xdr:col>23</xdr:col>
      <xdr:colOff>133350</xdr:colOff>
      <xdr:row>63</xdr:row>
      <xdr:rowOff>140843</xdr:rowOff>
    </xdr:to>
    <xdr:cxnSp macro="">
      <xdr:nvCxnSpPr>
        <xdr:cNvPr id="129" name="直線コネクタ 128"/>
        <xdr:cNvCxnSpPr/>
      </xdr:nvCxnSpPr>
      <xdr:spPr>
        <a:xfrm>
          <a:off x="4114800" y="10833608"/>
          <a:ext cx="8382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3954</xdr:rowOff>
    </xdr:from>
    <xdr:ext cx="762000" cy="259045"/>
    <xdr:sp macro="" textlink="">
      <xdr:nvSpPr>
        <xdr:cNvPr id="130" name="財政構造の弾力性平均値テキスト"/>
        <xdr:cNvSpPr txBox="1"/>
      </xdr:nvSpPr>
      <xdr:spPr>
        <a:xfrm>
          <a:off x="5041900" y="111482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31877</xdr:rowOff>
    </xdr:from>
    <xdr:to>
      <xdr:col>23</xdr:col>
      <xdr:colOff>184150</xdr:colOff>
      <xdr:row>65</xdr:row>
      <xdr:rowOff>133477</xdr:rowOff>
    </xdr:to>
    <xdr:sp macro="" textlink="">
      <xdr:nvSpPr>
        <xdr:cNvPr id="131" name="フローチャート: 判断 130"/>
        <xdr:cNvSpPr/>
      </xdr:nvSpPr>
      <xdr:spPr>
        <a:xfrm>
          <a:off x="4902200" y="1117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165100</xdr:rowOff>
    </xdr:from>
    <xdr:to>
      <xdr:col>19</xdr:col>
      <xdr:colOff>133350</xdr:colOff>
      <xdr:row>63</xdr:row>
      <xdr:rowOff>32258</xdr:rowOff>
    </xdr:to>
    <xdr:cxnSp macro="">
      <xdr:nvCxnSpPr>
        <xdr:cNvPr id="132" name="直線コネクタ 131"/>
        <xdr:cNvCxnSpPr/>
      </xdr:nvCxnSpPr>
      <xdr:spPr>
        <a:xfrm>
          <a:off x="3225800" y="10795000"/>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135763</xdr:rowOff>
    </xdr:from>
    <xdr:to>
      <xdr:col>19</xdr:col>
      <xdr:colOff>184150</xdr:colOff>
      <xdr:row>65</xdr:row>
      <xdr:rowOff>65913</xdr:rowOff>
    </xdr:to>
    <xdr:sp macro="" textlink="">
      <xdr:nvSpPr>
        <xdr:cNvPr id="133" name="フローチャート: 判断 132"/>
        <xdr:cNvSpPr/>
      </xdr:nvSpPr>
      <xdr:spPr>
        <a:xfrm>
          <a:off x="4064000" y="11108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50690</xdr:rowOff>
    </xdr:from>
    <xdr:ext cx="736600" cy="259045"/>
    <xdr:sp macro="" textlink="">
      <xdr:nvSpPr>
        <xdr:cNvPr id="134" name="テキスト ボックス 133"/>
        <xdr:cNvSpPr txBox="1"/>
      </xdr:nvSpPr>
      <xdr:spPr>
        <a:xfrm>
          <a:off x="3733800" y="11194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165100</xdr:rowOff>
    </xdr:from>
    <xdr:to>
      <xdr:col>15</xdr:col>
      <xdr:colOff>82550</xdr:colOff>
      <xdr:row>63</xdr:row>
      <xdr:rowOff>66040</xdr:rowOff>
    </xdr:to>
    <xdr:cxnSp macro="">
      <xdr:nvCxnSpPr>
        <xdr:cNvPr id="135" name="直線コネクタ 134"/>
        <xdr:cNvCxnSpPr/>
      </xdr:nvCxnSpPr>
      <xdr:spPr>
        <a:xfrm flipV="1">
          <a:off x="2336800" y="1079500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167259</xdr:rowOff>
    </xdr:from>
    <xdr:to>
      <xdr:col>15</xdr:col>
      <xdr:colOff>133350</xdr:colOff>
      <xdr:row>64</xdr:row>
      <xdr:rowOff>97409</xdr:rowOff>
    </xdr:to>
    <xdr:sp macro="" textlink="">
      <xdr:nvSpPr>
        <xdr:cNvPr id="136" name="フローチャート: 判断 135"/>
        <xdr:cNvSpPr/>
      </xdr:nvSpPr>
      <xdr:spPr>
        <a:xfrm>
          <a:off x="3175000" y="10968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82186</xdr:rowOff>
    </xdr:from>
    <xdr:ext cx="762000" cy="259045"/>
    <xdr:sp macro="" textlink="">
      <xdr:nvSpPr>
        <xdr:cNvPr id="137" name="テキスト ボックス 136"/>
        <xdr:cNvSpPr txBox="1"/>
      </xdr:nvSpPr>
      <xdr:spPr>
        <a:xfrm>
          <a:off x="2844800" y="11054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22733</xdr:rowOff>
    </xdr:from>
    <xdr:to>
      <xdr:col>11</xdr:col>
      <xdr:colOff>31750</xdr:colOff>
      <xdr:row>63</xdr:row>
      <xdr:rowOff>66040</xdr:rowOff>
    </xdr:to>
    <xdr:cxnSp macro="">
      <xdr:nvCxnSpPr>
        <xdr:cNvPr id="138" name="直線コネクタ 137"/>
        <xdr:cNvCxnSpPr/>
      </xdr:nvCxnSpPr>
      <xdr:spPr>
        <a:xfrm>
          <a:off x="1447800" y="10652633"/>
          <a:ext cx="889000" cy="214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109220</xdr:rowOff>
    </xdr:from>
    <xdr:to>
      <xdr:col>11</xdr:col>
      <xdr:colOff>82550</xdr:colOff>
      <xdr:row>65</xdr:row>
      <xdr:rowOff>39370</xdr:rowOff>
    </xdr:to>
    <xdr:sp macro="" textlink="">
      <xdr:nvSpPr>
        <xdr:cNvPr id="139" name="フローチャート: 判断 138"/>
        <xdr:cNvSpPr/>
      </xdr:nvSpPr>
      <xdr:spPr>
        <a:xfrm>
          <a:off x="2286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24147</xdr:rowOff>
    </xdr:from>
    <xdr:ext cx="762000" cy="259045"/>
    <xdr:sp macro="" textlink="">
      <xdr:nvSpPr>
        <xdr:cNvPr id="140" name="テキスト ボックス 139"/>
        <xdr:cNvSpPr txBox="1"/>
      </xdr:nvSpPr>
      <xdr:spPr>
        <a:xfrm>
          <a:off x="1955800" y="1116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19939</xdr:rowOff>
    </xdr:from>
    <xdr:to>
      <xdr:col>7</xdr:col>
      <xdr:colOff>31750</xdr:colOff>
      <xdr:row>64</xdr:row>
      <xdr:rowOff>121539</xdr:rowOff>
    </xdr:to>
    <xdr:sp macro="" textlink="">
      <xdr:nvSpPr>
        <xdr:cNvPr id="141" name="フローチャート: 判断 140"/>
        <xdr:cNvSpPr/>
      </xdr:nvSpPr>
      <xdr:spPr>
        <a:xfrm>
          <a:off x="1397000" y="1099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106316</xdr:rowOff>
    </xdr:from>
    <xdr:ext cx="762000" cy="259045"/>
    <xdr:sp macro="" textlink="">
      <xdr:nvSpPr>
        <xdr:cNvPr id="142" name="テキスト ボックス 141"/>
        <xdr:cNvSpPr txBox="1"/>
      </xdr:nvSpPr>
      <xdr:spPr>
        <a:xfrm>
          <a:off x="1066800" y="1107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90043</xdr:rowOff>
    </xdr:from>
    <xdr:to>
      <xdr:col>23</xdr:col>
      <xdr:colOff>184150</xdr:colOff>
      <xdr:row>64</xdr:row>
      <xdr:rowOff>20193</xdr:rowOff>
    </xdr:to>
    <xdr:sp macro="" textlink="">
      <xdr:nvSpPr>
        <xdr:cNvPr id="148" name="楕円 147"/>
        <xdr:cNvSpPr/>
      </xdr:nvSpPr>
      <xdr:spPr>
        <a:xfrm>
          <a:off x="4902200" y="10891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106570</xdr:rowOff>
    </xdr:from>
    <xdr:ext cx="762000" cy="259045"/>
    <xdr:sp macro="" textlink="">
      <xdr:nvSpPr>
        <xdr:cNvPr id="149" name="財政構造の弾力性該当値テキスト"/>
        <xdr:cNvSpPr txBox="1"/>
      </xdr:nvSpPr>
      <xdr:spPr>
        <a:xfrm>
          <a:off x="5041900" y="10736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152908</xdr:rowOff>
    </xdr:from>
    <xdr:to>
      <xdr:col>19</xdr:col>
      <xdr:colOff>184150</xdr:colOff>
      <xdr:row>63</xdr:row>
      <xdr:rowOff>83058</xdr:rowOff>
    </xdr:to>
    <xdr:sp macro="" textlink="">
      <xdr:nvSpPr>
        <xdr:cNvPr id="150" name="楕円 149"/>
        <xdr:cNvSpPr/>
      </xdr:nvSpPr>
      <xdr:spPr>
        <a:xfrm>
          <a:off x="4064000" y="1078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93235</xdr:rowOff>
    </xdr:from>
    <xdr:ext cx="736600" cy="259045"/>
    <xdr:sp macro="" textlink="">
      <xdr:nvSpPr>
        <xdr:cNvPr id="151" name="テキスト ボックス 150"/>
        <xdr:cNvSpPr txBox="1"/>
      </xdr:nvSpPr>
      <xdr:spPr>
        <a:xfrm>
          <a:off x="3733800" y="10551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114300</xdr:rowOff>
    </xdr:from>
    <xdr:to>
      <xdr:col>15</xdr:col>
      <xdr:colOff>133350</xdr:colOff>
      <xdr:row>63</xdr:row>
      <xdr:rowOff>44450</xdr:rowOff>
    </xdr:to>
    <xdr:sp macro="" textlink="">
      <xdr:nvSpPr>
        <xdr:cNvPr id="152" name="楕円 151"/>
        <xdr:cNvSpPr/>
      </xdr:nvSpPr>
      <xdr:spPr>
        <a:xfrm>
          <a:off x="3175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54627</xdr:rowOff>
    </xdr:from>
    <xdr:ext cx="762000" cy="259045"/>
    <xdr:sp macro="" textlink="">
      <xdr:nvSpPr>
        <xdr:cNvPr id="153" name="テキスト ボックス 152"/>
        <xdr:cNvSpPr txBox="1"/>
      </xdr:nvSpPr>
      <xdr:spPr>
        <a:xfrm>
          <a:off x="2844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15240</xdr:rowOff>
    </xdr:from>
    <xdr:to>
      <xdr:col>11</xdr:col>
      <xdr:colOff>82550</xdr:colOff>
      <xdr:row>63</xdr:row>
      <xdr:rowOff>116840</xdr:rowOff>
    </xdr:to>
    <xdr:sp macro="" textlink="">
      <xdr:nvSpPr>
        <xdr:cNvPr id="154" name="楕円 153"/>
        <xdr:cNvSpPr/>
      </xdr:nvSpPr>
      <xdr:spPr>
        <a:xfrm>
          <a:off x="2286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127017</xdr:rowOff>
    </xdr:from>
    <xdr:ext cx="762000" cy="259045"/>
    <xdr:sp macro="" textlink="">
      <xdr:nvSpPr>
        <xdr:cNvPr id="155" name="テキスト ボックス 154"/>
        <xdr:cNvSpPr txBox="1"/>
      </xdr:nvSpPr>
      <xdr:spPr>
        <a:xfrm>
          <a:off x="1955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143383</xdr:rowOff>
    </xdr:from>
    <xdr:to>
      <xdr:col>7</xdr:col>
      <xdr:colOff>31750</xdr:colOff>
      <xdr:row>62</xdr:row>
      <xdr:rowOff>73533</xdr:rowOff>
    </xdr:to>
    <xdr:sp macro="" textlink="">
      <xdr:nvSpPr>
        <xdr:cNvPr id="156" name="楕円 155"/>
        <xdr:cNvSpPr/>
      </xdr:nvSpPr>
      <xdr:spPr>
        <a:xfrm>
          <a:off x="1397000" y="10601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83710</xdr:rowOff>
    </xdr:from>
    <xdr:ext cx="762000" cy="259045"/>
    <xdr:sp macro="" textlink="">
      <xdr:nvSpPr>
        <xdr:cNvPr id="157" name="テキスト ボックス 156"/>
        <xdr:cNvSpPr txBox="1"/>
      </xdr:nvSpPr>
      <xdr:spPr>
        <a:xfrm>
          <a:off x="1066800" y="10370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[913,176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物件費等の状況については、類似団体平均を上回り、高い推移が続いている。人件費は人口規模に対して広大な面積を有し行政構造上、職員数が多くなっていることが要因となっている、今後は公共施設の集約化を図り、効率的な職員の配置に取り組み、人件費の抑制に努める。物件費は、広大な町土に集落が点在し、集落間や町外の病院等への移動手段である乗り合いバス運行事業、地域活性化のため観光産業の育成を図るため、施設を指定管理者制度を導入し実施してることが大きな要因となっている、今後は施設の統廃合、コストの低減に努める。</a:t>
          </a: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98571</xdr:rowOff>
    </xdr:from>
    <xdr:to>
      <xdr:col>23</xdr:col>
      <xdr:colOff>133350</xdr:colOff>
      <xdr:row>90</xdr:row>
      <xdr:rowOff>8832</xdr:rowOff>
    </xdr:to>
    <xdr:cxnSp macro="">
      <xdr:nvCxnSpPr>
        <xdr:cNvPr id="184" name="直線コネクタ 183"/>
        <xdr:cNvCxnSpPr/>
      </xdr:nvCxnSpPr>
      <xdr:spPr>
        <a:xfrm flipV="1">
          <a:off x="4953000" y="13986021"/>
          <a:ext cx="0" cy="14533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152359</xdr:rowOff>
    </xdr:from>
    <xdr:ext cx="762000" cy="259045"/>
    <xdr:sp macro="" textlink="">
      <xdr:nvSpPr>
        <xdr:cNvPr id="185" name="人件費・物件費等の状況最小値テキスト"/>
        <xdr:cNvSpPr txBox="1"/>
      </xdr:nvSpPr>
      <xdr:spPr>
        <a:xfrm>
          <a:off x="5041900" y="15411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3,228,826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8832</xdr:rowOff>
    </xdr:from>
    <xdr:to>
      <xdr:col>24</xdr:col>
      <xdr:colOff>12700</xdr:colOff>
      <xdr:row>90</xdr:row>
      <xdr:rowOff>8832</xdr:rowOff>
    </xdr:to>
    <xdr:cxnSp macro="">
      <xdr:nvCxnSpPr>
        <xdr:cNvPr id="186" name="直線コネクタ 185"/>
        <xdr:cNvCxnSpPr/>
      </xdr:nvCxnSpPr>
      <xdr:spPr>
        <a:xfrm>
          <a:off x="4864100" y="15439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13498</xdr:rowOff>
    </xdr:from>
    <xdr:ext cx="762000" cy="259045"/>
    <xdr:sp macro="" textlink="">
      <xdr:nvSpPr>
        <xdr:cNvPr id="187" name="人件費・物件費等の状況最大値テキスト"/>
        <xdr:cNvSpPr txBox="1"/>
      </xdr:nvSpPr>
      <xdr:spPr>
        <a:xfrm>
          <a:off x="5041900" y="13729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98571</xdr:rowOff>
    </xdr:from>
    <xdr:to>
      <xdr:col>24</xdr:col>
      <xdr:colOff>12700</xdr:colOff>
      <xdr:row>81</xdr:row>
      <xdr:rowOff>98571</xdr:rowOff>
    </xdr:to>
    <xdr:cxnSp macro="">
      <xdr:nvCxnSpPr>
        <xdr:cNvPr id="188" name="直線コネクタ 187"/>
        <xdr:cNvCxnSpPr/>
      </xdr:nvCxnSpPr>
      <xdr:spPr>
        <a:xfrm>
          <a:off x="4864100" y="13986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49371</xdr:rowOff>
    </xdr:from>
    <xdr:to>
      <xdr:col>23</xdr:col>
      <xdr:colOff>133350</xdr:colOff>
      <xdr:row>83</xdr:row>
      <xdr:rowOff>91449</xdr:rowOff>
    </xdr:to>
    <xdr:cxnSp macro="">
      <xdr:nvCxnSpPr>
        <xdr:cNvPr id="189" name="直線コネクタ 188"/>
        <xdr:cNvCxnSpPr/>
      </xdr:nvCxnSpPr>
      <xdr:spPr>
        <a:xfrm>
          <a:off x="4114800" y="14279721"/>
          <a:ext cx="838200" cy="42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31244</xdr:rowOff>
    </xdr:from>
    <xdr:ext cx="762000" cy="259045"/>
    <xdr:sp macro="" textlink="">
      <xdr:nvSpPr>
        <xdr:cNvPr id="190" name="人件費・物件費等の状況平均値テキスト"/>
        <xdr:cNvSpPr txBox="1"/>
      </xdr:nvSpPr>
      <xdr:spPr>
        <a:xfrm>
          <a:off x="5041900" y="139186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14717</xdr:rowOff>
    </xdr:from>
    <xdr:to>
      <xdr:col>23</xdr:col>
      <xdr:colOff>184150</xdr:colOff>
      <xdr:row>82</xdr:row>
      <xdr:rowOff>116317</xdr:rowOff>
    </xdr:to>
    <xdr:sp macro="" textlink="">
      <xdr:nvSpPr>
        <xdr:cNvPr id="191" name="フローチャート: 判断 190"/>
        <xdr:cNvSpPr/>
      </xdr:nvSpPr>
      <xdr:spPr>
        <a:xfrm>
          <a:off x="4902200" y="1407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49371</xdr:rowOff>
    </xdr:from>
    <xdr:to>
      <xdr:col>19</xdr:col>
      <xdr:colOff>133350</xdr:colOff>
      <xdr:row>83</xdr:row>
      <xdr:rowOff>77860</xdr:rowOff>
    </xdr:to>
    <xdr:cxnSp macro="">
      <xdr:nvCxnSpPr>
        <xdr:cNvPr id="192" name="直線コネクタ 191"/>
        <xdr:cNvCxnSpPr/>
      </xdr:nvCxnSpPr>
      <xdr:spPr>
        <a:xfrm flipV="1">
          <a:off x="3225800" y="14279721"/>
          <a:ext cx="889000" cy="28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9320</xdr:rowOff>
    </xdr:from>
    <xdr:to>
      <xdr:col>19</xdr:col>
      <xdr:colOff>184150</xdr:colOff>
      <xdr:row>82</xdr:row>
      <xdr:rowOff>110920</xdr:rowOff>
    </xdr:to>
    <xdr:sp macro="" textlink="">
      <xdr:nvSpPr>
        <xdr:cNvPr id="193" name="フローチャート: 判断 192"/>
        <xdr:cNvSpPr/>
      </xdr:nvSpPr>
      <xdr:spPr>
        <a:xfrm>
          <a:off x="4064000" y="1406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121097</xdr:rowOff>
    </xdr:from>
    <xdr:ext cx="736600" cy="259045"/>
    <xdr:sp macro="" textlink="">
      <xdr:nvSpPr>
        <xdr:cNvPr id="194" name="テキスト ボックス 193"/>
        <xdr:cNvSpPr txBox="1"/>
      </xdr:nvSpPr>
      <xdr:spPr>
        <a:xfrm>
          <a:off x="3733800" y="1383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20720</xdr:rowOff>
    </xdr:from>
    <xdr:to>
      <xdr:col>15</xdr:col>
      <xdr:colOff>82550</xdr:colOff>
      <xdr:row>83</xdr:row>
      <xdr:rowOff>77860</xdr:rowOff>
    </xdr:to>
    <xdr:cxnSp macro="">
      <xdr:nvCxnSpPr>
        <xdr:cNvPr id="195" name="直線コネクタ 194"/>
        <xdr:cNvCxnSpPr/>
      </xdr:nvCxnSpPr>
      <xdr:spPr>
        <a:xfrm>
          <a:off x="2336800" y="14251070"/>
          <a:ext cx="889000" cy="57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10584</xdr:rowOff>
    </xdr:from>
    <xdr:to>
      <xdr:col>15</xdr:col>
      <xdr:colOff>133350</xdr:colOff>
      <xdr:row>82</xdr:row>
      <xdr:rowOff>112184</xdr:rowOff>
    </xdr:to>
    <xdr:sp macro="" textlink="">
      <xdr:nvSpPr>
        <xdr:cNvPr id="196" name="フローチャート: 判断 195"/>
        <xdr:cNvSpPr/>
      </xdr:nvSpPr>
      <xdr:spPr>
        <a:xfrm>
          <a:off x="3175000" y="1406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122361</xdr:rowOff>
    </xdr:from>
    <xdr:ext cx="762000" cy="259045"/>
    <xdr:sp macro="" textlink="">
      <xdr:nvSpPr>
        <xdr:cNvPr id="197" name="テキスト ボックス 196"/>
        <xdr:cNvSpPr txBox="1"/>
      </xdr:nvSpPr>
      <xdr:spPr>
        <a:xfrm>
          <a:off x="2844800" y="13838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133569</xdr:rowOff>
    </xdr:from>
    <xdr:to>
      <xdr:col>11</xdr:col>
      <xdr:colOff>31750</xdr:colOff>
      <xdr:row>83</xdr:row>
      <xdr:rowOff>20720</xdr:rowOff>
    </xdr:to>
    <xdr:cxnSp macro="">
      <xdr:nvCxnSpPr>
        <xdr:cNvPr id="198" name="直線コネクタ 197"/>
        <xdr:cNvCxnSpPr/>
      </xdr:nvCxnSpPr>
      <xdr:spPr>
        <a:xfrm>
          <a:off x="1447800" y="14192469"/>
          <a:ext cx="8890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135587</xdr:rowOff>
    </xdr:from>
    <xdr:to>
      <xdr:col>11</xdr:col>
      <xdr:colOff>82550</xdr:colOff>
      <xdr:row>82</xdr:row>
      <xdr:rowOff>65737</xdr:rowOff>
    </xdr:to>
    <xdr:sp macro="" textlink="">
      <xdr:nvSpPr>
        <xdr:cNvPr id="199" name="フローチャート: 判断 198"/>
        <xdr:cNvSpPr/>
      </xdr:nvSpPr>
      <xdr:spPr>
        <a:xfrm>
          <a:off x="2286000" y="1402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75914</xdr:rowOff>
    </xdr:from>
    <xdr:ext cx="762000" cy="259045"/>
    <xdr:sp macro="" textlink="">
      <xdr:nvSpPr>
        <xdr:cNvPr id="200" name="テキスト ボックス 199"/>
        <xdr:cNvSpPr txBox="1"/>
      </xdr:nvSpPr>
      <xdr:spPr>
        <a:xfrm>
          <a:off x="1955800" y="13791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125647</xdr:rowOff>
    </xdr:from>
    <xdr:to>
      <xdr:col>7</xdr:col>
      <xdr:colOff>31750</xdr:colOff>
      <xdr:row>82</xdr:row>
      <xdr:rowOff>55797</xdr:rowOff>
    </xdr:to>
    <xdr:sp macro="" textlink="">
      <xdr:nvSpPr>
        <xdr:cNvPr id="201" name="フローチャート: 判断 200"/>
        <xdr:cNvSpPr/>
      </xdr:nvSpPr>
      <xdr:spPr>
        <a:xfrm>
          <a:off x="1397000" y="14013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65974</xdr:rowOff>
    </xdr:from>
    <xdr:ext cx="762000" cy="259045"/>
    <xdr:sp macro="" textlink="">
      <xdr:nvSpPr>
        <xdr:cNvPr id="202" name="テキスト ボックス 201"/>
        <xdr:cNvSpPr txBox="1"/>
      </xdr:nvSpPr>
      <xdr:spPr>
        <a:xfrm>
          <a:off x="1066800" y="13781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40649</xdr:rowOff>
    </xdr:from>
    <xdr:to>
      <xdr:col>23</xdr:col>
      <xdr:colOff>184150</xdr:colOff>
      <xdr:row>83</xdr:row>
      <xdr:rowOff>142249</xdr:rowOff>
    </xdr:to>
    <xdr:sp macro="" textlink="">
      <xdr:nvSpPr>
        <xdr:cNvPr id="208" name="楕円 207"/>
        <xdr:cNvSpPr/>
      </xdr:nvSpPr>
      <xdr:spPr>
        <a:xfrm>
          <a:off x="4902200" y="14270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12726</xdr:rowOff>
    </xdr:from>
    <xdr:ext cx="762000" cy="259045"/>
    <xdr:sp macro="" textlink="">
      <xdr:nvSpPr>
        <xdr:cNvPr id="209" name="人件費・物件費等の状況該当値テキスト"/>
        <xdr:cNvSpPr txBox="1"/>
      </xdr:nvSpPr>
      <xdr:spPr>
        <a:xfrm>
          <a:off x="5041900" y="14243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913,176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170021</xdr:rowOff>
    </xdr:from>
    <xdr:to>
      <xdr:col>19</xdr:col>
      <xdr:colOff>184150</xdr:colOff>
      <xdr:row>83</xdr:row>
      <xdr:rowOff>100171</xdr:rowOff>
    </xdr:to>
    <xdr:sp macro="" textlink="">
      <xdr:nvSpPr>
        <xdr:cNvPr id="210" name="楕円 209"/>
        <xdr:cNvSpPr/>
      </xdr:nvSpPr>
      <xdr:spPr>
        <a:xfrm>
          <a:off x="4064000" y="14228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84948</xdr:rowOff>
    </xdr:from>
    <xdr:ext cx="736600" cy="259045"/>
    <xdr:sp macro="" textlink="">
      <xdr:nvSpPr>
        <xdr:cNvPr id="211" name="テキスト ボックス 210"/>
        <xdr:cNvSpPr txBox="1"/>
      </xdr:nvSpPr>
      <xdr:spPr>
        <a:xfrm>
          <a:off x="3733800" y="143152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27060</xdr:rowOff>
    </xdr:from>
    <xdr:to>
      <xdr:col>15</xdr:col>
      <xdr:colOff>133350</xdr:colOff>
      <xdr:row>83</xdr:row>
      <xdr:rowOff>128660</xdr:rowOff>
    </xdr:to>
    <xdr:sp macro="" textlink="">
      <xdr:nvSpPr>
        <xdr:cNvPr id="212" name="楕円 211"/>
        <xdr:cNvSpPr/>
      </xdr:nvSpPr>
      <xdr:spPr>
        <a:xfrm>
          <a:off x="3175000" y="1425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113437</xdr:rowOff>
    </xdr:from>
    <xdr:ext cx="762000" cy="259045"/>
    <xdr:sp macro="" textlink="">
      <xdr:nvSpPr>
        <xdr:cNvPr id="213" name="テキスト ボックス 212"/>
        <xdr:cNvSpPr txBox="1"/>
      </xdr:nvSpPr>
      <xdr:spPr>
        <a:xfrm>
          <a:off x="2844800" y="14343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141370</xdr:rowOff>
    </xdr:from>
    <xdr:to>
      <xdr:col>11</xdr:col>
      <xdr:colOff>82550</xdr:colOff>
      <xdr:row>83</xdr:row>
      <xdr:rowOff>71520</xdr:rowOff>
    </xdr:to>
    <xdr:sp macro="" textlink="">
      <xdr:nvSpPr>
        <xdr:cNvPr id="214" name="楕円 213"/>
        <xdr:cNvSpPr/>
      </xdr:nvSpPr>
      <xdr:spPr>
        <a:xfrm>
          <a:off x="2286000" y="1420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56297</xdr:rowOff>
    </xdr:from>
    <xdr:ext cx="762000" cy="259045"/>
    <xdr:sp macro="" textlink="">
      <xdr:nvSpPr>
        <xdr:cNvPr id="215" name="テキスト ボックス 214"/>
        <xdr:cNvSpPr txBox="1"/>
      </xdr:nvSpPr>
      <xdr:spPr>
        <a:xfrm>
          <a:off x="1955800" y="14286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82769</xdr:rowOff>
    </xdr:from>
    <xdr:to>
      <xdr:col>7</xdr:col>
      <xdr:colOff>31750</xdr:colOff>
      <xdr:row>83</xdr:row>
      <xdr:rowOff>12919</xdr:rowOff>
    </xdr:to>
    <xdr:sp macro="" textlink="">
      <xdr:nvSpPr>
        <xdr:cNvPr id="216" name="楕円 215"/>
        <xdr:cNvSpPr/>
      </xdr:nvSpPr>
      <xdr:spPr>
        <a:xfrm>
          <a:off x="1397000" y="14141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169146</xdr:rowOff>
    </xdr:from>
    <xdr:ext cx="762000" cy="259045"/>
    <xdr:sp macro="" textlink="">
      <xdr:nvSpPr>
        <xdr:cNvPr id="217" name="テキスト ボックス 216"/>
        <xdr:cNvSpPr txBox="1"/>
      </xdr:nvSpPr>
      <xdr:spPr>
        <a:xfrm>
          <a:off x="1066800" y="14228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給与水準は、平成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年度以降</a:t>
          </a:r>
          <a:r>
            <a:rPr kumimoji="1" lang="en-US" altLang="ja-JP" sz="1300">
              <a:latin typeface="ＭＳ Ｐゴシック" panose="020B0600070205080204" pitchFamily="50" charset="-128"/>
              <a:ea typeface="ＭＳ Ｐゴシック" panose="020B0600070205080204" pitchFamily="50" charset="-128"/>
            </a:rPr>
            <a:t>97%</a:t>
          </a:r>
          <a:r>
            <a:rPr kumimoji="1" lang="ja-JP" altLang="en-US" sz="1300">
              <a:latin typeface="ＭＳ Ｐゴシック" panose="020B0600070205080204" pitchFamily="50" charset="-128"/>
              <a:ea typeface="ＭＳ Ｐゴシック" panose="020B0600070205080204" pitchFamily="50" charset="-128"/>
            </a:rPr>
            <a:t>台で推移しており、類似団体平均と比べて高い数値となっている。これは、職員の年齢構成に遍在性があることが大きな要因となっている。今後は、地域の状況等を考慮し、人事評価の適正な運用を図り、給与等の抑制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注・</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数値については前年度数値を引用しています。</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3" name="直線コネクタ 232"/>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4" name="テキスト ボックス 233"/>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5" name="直線コネクタ 23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6" name="テキスト ボックス 23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37" name="直線コネクタ 236"/>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38" name="テキスト ボックス 237"/>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39" name="直線コネクタ 23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0" name="テキスト ボックス 23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134938</xdr:rowOff>
    </xdr:from>
    <xdr:to>
      <xdr:col>81</xdr:col>
      <xdr:colOff>44450</xdr:colOff>
      <xdr:row>89</xdr:row>
      <xdr:rowOff>51752</xdr:rowOff>
    </xdr:to>
    <xdr:cxnSp macro="">
      <xdr:nvCxnSpPr>
        <xdr:cNvPr id="242" name="直線コネクタ 241"/>
        <xdr:cNvCxnSpPr/>
      </xdr:nvCxnSpPr>
      <xdr:spPr>
        <a:xfrm flipV="1">
          <a:off x="17018000" y="13850938"/>
          <a:ext cx="0" cy="1459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23829</xdr:rowOff>
    </xdr:from>
    <xdr:ext cx="762000" cy="259045"/>
    <xdr:sp macro="" textlink="">
      <xdr:nvSpPr>
        <xdr:cNvPr id="243" name="給与水準   （国との比較）最小値テキスト"/>
        <xdr:cNvSpPr txBox="1"/>
      </xdr:nvSpPr>
      <xdr:spPr>
        <a:xfrm>
          <a:off x="17106900" y="15282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51752</xdr:rowOff>
    </xdr:from>
    <xdr:to>
      <xdr:col>81</xdr:col>
      <xdr:colOff>133350</xdr:colOff>
      <xdr:row>89</xdr:row>
      <xdr:rowOff>51752</xdr:rowOff>
    </xdr:to>
    <xdr:cxnSp macro="">
      <xdr:nvCxnSpPr>
        <xdr:cNvPr id="244" name="直線コネクタ 243"/>
        <xdr:cNvCxnSpPr/>
      </xdr:nvCxnSpPr>
      <xdr:spPr>
        <a:xfrm>
          <a:off x="16929100" y="15310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49865</xdr:rowOff>
    </xdr:from>
    <xdr:ext cx="762000" cy="259045"/>
    <xdr:sp macro="" textlink="">
      <xdr:nvSpPr>
        <xdr:cNvPr id="245" name="給与水準   （国との比較）最大値テキスト"/>
        <xdr:cNvSpPr txBox="1"/>
      </xdr:nvSpPr>
      <xdr:spPr>
        <a:xfrm>
          <a:off x="17106900" y="1359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134938</xdr:rowOff>
    </xdr:from>
    <xdr:to>
      <xdr:col>81</xdr:col>
      <xdr:colOff>133350</xdr:colOff>
      <xdr:row>80</xdr:row>
      <xdr:rowOff>134938</xdr:rowOff>
    </xdr:to>
    <xdr:cxnSp macro="">
      <xdr:nvCxnSpPr>
        <xdr:cNvPr id="246" name="直線コネクタ 245"/>
        <xdr:cNvCxnSpPr/>
      </xdr:nvCxnSpPr>
      <xdr:spPr>
        <a:xfrm>
          <a:off x="16929100" y="1385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117157</xdr:rowOff>
    </xdr:from>
    <xdr:to>
      <xdr:col>81</xdr:col>
      <xdr:colOff>44450</xdr:colOff>
      <xdr:row>87</xdr:row>
      <xdr:rowOff>117157</xdr:rowOff>
    </xdr:to>
    <xdr:cxnSp macro="">
      <xdr:nvCxnSpPr>
        <xdr:cNvPr id="247" name="直線コネクタ 246"/>
        <xdr:cNvCxnSpPr/>
      </xdr:nvCxnSpPr>
      <xdr:spPr>
        <a:xfrm>
          <a:off x="16179800" y="1503330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67327</xdr:rowOff>
    </xdr:from>
    <xdr:ext cx="762000" cy="259045"/>
    <xdr:sp macro="" textlink="">
      <xdr:nvSpPr>
        <xdr:cNvPr id="248" name="給与水準   （国との比較）平均値テキスト"/>
        <xdr:cNvSpPr txBox="1"/>
      </xdr:nvSpPr>
      <xdr:spPr>
        <a:xfrm>
          <a:off x="17106900" y="1464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49" name="フローチャート: 判断 248"/>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117157</xdr:rowOff>
    </xdr:from>
    <xdr:to>
      <xdr:col>77</xdr:col>
      <xdr:colOff>44450</xdr:colOff>
      <xdr:row>87</xdr:row>
      <xdr:rowOff>147320</xdr:rowOff>
    </xdr:to>
    <xdr:cxnSp macro="">
      <xdr:nvCxnSpPr>
        <xdr:cNvPr id="250" name="直線コネクタ 249"/>
        <xdr:cNvCxnSpPr/>
      </xdr:nvCxnSpPr>
      <xdr:spPr>
        <a:xfrm flipV="1">
          <a:off x="15290800" y="15033307"/>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62864</xdr:rowOff>
    </xdr:from>
    <xdr:to>
      <xdr:col>77</xdr:col>
      <xdr:colOff>95250</xdr:colOff>
      <xdr:row>86</xdr:row>
      <xdr:rowOff>164464</xdr:rowOff>
    </xdr:to>
    <xdr:sp macro="" textlink="">
      <xdr:nvSpPr>
        <xdr:cNvPr id="251" name="フローチャート: 判断 250"/>
        <xdr:cNvSpPr/>
      </xdr:nvSpPr>
      <xdr:spPr>
        <a:xfrm>
          <a:off x="16129000" y="1480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3191</xdr:rowOff>
    </xdr:from>
    <xdr:ext cx="736600" cy="259045"/>
    <xdr:sp macro="" textlink="">
      <xdr:nvSpPr>
        <xdr:cNvPr id="252" name="テキスト ボックス 251"/>
        <xdr:cNvSpPr txBox="1"/>
      </xdr:nvSpPr>
      <xdr:spPr>
        <a:xfrm>
          <a:off x="15798800" y="14576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129223</xdr:rowOff>
    </xdr:from>
    <xdr:to>
      <xdr:col>72</xdr:col>
      <xdr:colOff>203200</xdr:colOff>
      <xdr:row>87</xdr:row>
      <xdr:rowOff>147320</xdr:rowOff>
    </xdr:to>
    <xdr:cxnSp macro="">
      <xdr:nvCxnSpPr>
        <xdr:cNvPr id="253" name="直線コネクタ 252"/>
        <xdr:cNvCxnSpPr/>
      </xdr:nvCxnSpPr>
      <xdr:spPr>
        <a:xfrm>
          <a:off x="14401800" y="15045373"/>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80963</xdr:rowOff>
    </xdr:from>
    <xdr:to>
      <xdr:col>73</xdr:col>
      <xdr:colOff>44450</xdr:colOff>
      <xdr:row>87</xdr:row>
      <xdr:rowOff>11113</xdr:rowOff>
    </xdr:to>
    <xdr:sp macro="" textlink="">
      <xdr:nvSpPr>
        <xdr:cNvPr id="254" name="フローチャート: 判断 253"/>
        <xdr:cNvSpPr/>
      </xdr:nvSpPr>
      <xdr:spPr>
        <a:xfrm>
          <a:off x="15240000" y="14825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21290</xdr:rowOff>
    </xdr:from>
    <xdr:ext cx="762000" cy="259045"/>
    <xdr:sp macro="" textlink="">
      <xdr:nvSpPr>
        <xdr:cNvPr id="255" name="テキスト ボックス 254"/>
        <xdr:cNvSpPr txBox="1"/>
      </xdr:nvSpPr>
      <xdr:spPr>
        <a:xfrm>
          <a:off x="14909800" y="14594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80963</xdr:rowOff>
    </xdr:from>
    <xdr:to>
      <xdr:col>68</xdr:col>
      <xdr:colOff>152400</xdr:colOff>
      <xdr:row>87</xdr:row>
      <xdr:rowOff>129223</xdr:rowOff>
    </xdr:to>
    <xdr:cxnSp macro="">
      <xdr:nvCxnSpPr>
        <xdr:cNvPr id="256" name="直線コネクタ 255"/>
        <xdr:cNvCxnSpPr/>
      </xdr:nvCxnSpPr>
      <xdr:spPr>
        <a:xfrm>
          <a:off x="13512800" y="1499711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20638</xdr:rowOff>
    </xdr:from>
    <xdr:to>
      <xdr:col>68</xdr:col>
      <xdr:colOff>203200</xdr:colOff>
      <xdr:row>86</xdr:row>
      <xdr:rowOff>122238</xdr:rowOff>
    </xdr:to>
    <xdr:sp macro="" textlink="">
      <xdr:nvSpPr>
        <xdr:cNvPr id="257" name="フローチャート: 判断 256"/>
        <xdr:cNvSpPr/>
      </xdr:nvSpPr>
      <xdr:spPr>
        <a:xfrm>
          <a:off x="14351000" y="1476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132415</xdr:rowOff>
    </xdr:from>
    <xdr:ext cx="762000" cy="259045"/>
    <xdr:sp macro="" textlink="">
      <xdr:nvSpPr>
        <xdr:cNvPr id="258" name="テキスト ボックス 257"/>
        <xdr:cNvSpPr txBox="1"/>
      </xdr:nvSpPr>
      <xdr:spPr>
        <a:xfrm>
          <a:off x="14020800" y="14534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14605</xdr:rowOff>
    </xdr:from>
    <xdr:to>
      <xdr:col>64</xdr:col>
      <xdr:colOff>152400</xdr:colOff>
      <xdr:row>86</xdr:row>
      <xdr:rowOff>116205</xdr:rowOff>
    </xdr:to>
    <xdr:sp macro="" textlink="">
      <xdr:nvSpPr>
        <xdr:cNvPr id="259" name="フローチャート: 判断 258"/>
        <xdr:cNvSpPr/>
      </xdr:nvSpPr>
      <xdr:spPr>
        <a:xfrm>
          <a:off x="13462000" y="1475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126382</xdr:rowOff>
    </xdr:from>
    <xdr:ext cx="762000" cy="259045"/>
    <xdr:sp macro="" textlink="">
      <xdr:nvSpPr>
        <xdr:cNvPr id="260" name="テキスト ボックス 259"/>
        <xdr:cNvSpPr txBox="1"/>
      </xdr:nvSpPr>
      <xdr:spPr>
        <a:xfrm>
          <a:off x="13131800" y="1452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1" name="テキスト ボックス 26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2" name="テキスト ボックス 26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3" name="テキスト ボックス 26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4" name="テキスト ボックス 26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5" name="テキスト ボックス 26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66357</xdr:rowOff>
    </xdr:from>
    <xdr:to>
      <xdr:col>81</xdr:col>
      <xdr:colOff>95250</xdr:colOff>
      <xdr:row>87</xdr:row>
      <xdr:rowOff>167957</xdr:rowOff>
    </xdr:to>
    <xdr:sp macro="" textlink="">
      <xdr:nvSpPr>
        <xdr:cNvPr id="266" name="楕円 265"/>
        <xdr:cNvSpPr/>
      </xdr:nvSpPr>
      <xdr:spPr>
        <a:xfrm>
          <a:off x="16967200" y="1498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38434</xdr:rowOff>
    </xdr:from>
    <xdr:ext cx="762000" cy="259045"/>
    <xdr:sp macro="" textlink="">
      <xdr:nvSpPr>
        <xdr:cNvPr id="267" name="給与水準   （国との比較）該当値テキスト"/>
        <xdr:cNvSpPr txBox="1"/>
      </xdr:nvSpPr>
      <xdr:spPr>
        <a:xfrm>
          <a:off x="17106900" y="14954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66357</xdr:rowOff>
    </xdr:from>
    <xdr:to>
      <xdr:col>77</xdr:col>
      <xdr:colOff>95250</xdr:colOff>
      <xdr:row>87</xdr:row>
      <xdr:rowOff>167957</xdr:rowOff>
    </xdr:to>
    <xdr:sp macro="" textlink="">
      <xdr:nvSpPr>
        <xdr:cNvPr id="268" name="楕円 267"/>
        <xdr:cNvSpPr/>
      </xdr:nvSpPr>
      <xdr:spPr>
        <a:xfrm>
          <a:off x="16129000" y="1498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152734</xdr:rowOff>
    </xdr:from>
    <xdr:ext cx="736600" cy="259045"/>
    <xdr:sp macro="" textlink="">
      <xdr:nvSpPr>
        <xdr:cNvPr id="269" name="テキスト ボックス 268"/>
        <xdr:cNvSpPr txBox="1"/>
      </xdr:nvSpPr>
      <xdr:spPr>
        <a:xfrm>
          <a:off x="15798800" y="15068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96520</xdr:rowOff>
    </xdr:from>
    <xdr:to>
      <xdr:col>73</xdr:col>
      <xdr:colOff>44450</xdr:colOff>
      <xdr:row>88</xdr:row>
      <xdr:rowOff>26670</xdr:rowOff>
    </xdr:to>
    <xdr:sp macro="" textlink="">
      <xdr:nvSpPr>
        <xdr:cNvPr id="270" name="楕円 269"/>
        <xdr:cNvSpPr/>
      </xdr:nvSpPr>
      <xdr:spPr>
        <a:xfrm>
          <a:off x="15240000" y="1501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11447</xdr:rowOff>
    </xdr:from>
    <xdr:ext cx="762000" cy="259045"/>
    <xdr:sp macro="" textlink="">
      <xdr:nvSpPr>
        <xdr:cNvPr id="271" name="テキスト ボックス 270"/>
        <xdr:cNvSpPr txBox="1"/>
      </xdr:nvSpPr>
      <xdr:spPr>
        <a:xfrm>
          <a:off x="14909800" y="1509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78423</xdr:rowOff>
    </xdr:from>
    <xdr:to>
      <xdr:col>68</xdr:col>
      <xdr:colOff>203200</xdr:colOff>
      <xdr:row>88</xdr:row>
      <xdr:rowOff>8573</xdr:rowOff>
    </xdr:to>
    <xdr:sp macro="" textlink="">
      <xdr:nvSpPr>
        <xdr:cNvPr id="272" name="楕円 271"/>
        <xdr:cNvSpPr/>
      </xdr:nvSpPr>
      <xdr:spPr>
        <a:xfrm>
          <a:off x="14351000" y="14994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164800</xdr:rowOff>
    </xdr:from>
    <xdr:ext cx="762000" cy="259045"/>
    <xdr:sp macro="" textlink="">
      <xdr:nvSpPr>
        <xdr:cNvPr id="273" name="テキスト ボックス 272"/>
        <xdr:cNvSpPr txBox="1"/>
      </xdr:nvSpPr>
      <xdr:spPr>
        <a:xfrm>
          <a:off x="14020800" y="15080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30163</xdr:rowOff>
    </xdr:from>
    <xdr:to>
      <xdr:col>64</xdr:col>
      <xdr:colOff>152400</xdr:colOff>
      <xdr:row>87</xdr:row>
      <xdr:rowOff>131763</xdr:rowOff>
    </xdr:to>
    <xdr:sp macro="" textlink="">
      <xdr:nvSpPr>
        <xdr:cNvPr id="274" name="楕円 273"/>
        <xdr:cNvSpPr/>
      </xdr:nvSpPr>
      <xdr:spPr>
        <a:xfrm>
          <a:off x="13462000" y="1494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116540</xdr:rowOff>
    </xdr:from>
    <xdr:ext cx="762000" cy="259045"/>
    <xdr:sp macro="" textlink="">
      <xdr:nvSpPr>
        <xdr:cNvPr id="275" name="テキスト ボックス 274"/>
        <xdr:cNvSpPr txBox="1"/>
      </xdr:nvSpPr>
      <xdr:spPr>
        <a:xfrm>
          <a:off x="13131800" y="15032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6" name="正方形/長方形 27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77" name="テキスト ボックス 27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78" name="テキスト ボックス 27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[41.25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79" name="正方形/長方形 27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0" name="正方形/長方形 27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1" name="正方形/長方形 28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2" name="正方形/長方形 28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3" name="正方形/長方形 28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4" name="正方形/長方形 28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5" name="正方形/長方形 28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6" name="正方形/長方形 28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7" name="正方形/長方形 28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8" name="テキスト ボックス 28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町の人口は</a:t>
          </a:r>
          <a:r>
            <a:rPr kumimoji="1" lang="en-US" altLang="ja-JP" sz="1300">
              <a:latin typeface="ＭＳ Ｐゴシック" panose="020B0600070205080204" pitchFamily="50" charset="-128"/>
              <a:ea typeface="ＭＳ Ｐゴシック" panose="020B0600070205080204" pitchFamily="50" charset="-128"/>
            </a:rPr>
            <a:t>1,091</a:t>
          </a:r>
          <a:r>
            <a:rPr kumimoji="1" lang="ja-JP" altLang="en-US" sz="1300">
              <a:latin typeface="ＭＳ Ｐゴシック" panose="020B0600070205080204" pitchFamily="50" charset="-128"/>
              <a:ea typeface="ＭＳ Ｐゴシック" panose="020B0600070205080204" pitchFamily="50" charset="-128"/>
            </a:rPr>
            <a:t>人（Ｈ</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現在）と規模は小さく、面積は</a:t>
          </a:r>
          <a:r>
            <a:rPr kumimoji="1" lang="en-US" altLang="ja-JP" sz="1300">
              <a:latin typeface="ＭＳ Ｐゴシック" panose="020B0600070205080204" pitchFamily="50" charset="-128"/>
              <a:ea typeface="ＭＳ Ｐゴシック" panose="020B0600070205080204" pitchFamily="50" charset="-128"/>
            </a:rPr>
            <a:t>370</a:t>
          </a:r>
          <a:r>
            <a:rPr kumimoji="1" lang="ja-JP" altLang="en-US" sz="1300">
              <a:latin typeface="ＭＳ Ｐゴシック" panose="020B0600070205080204" pitchFamily="50" charset="-128"/>
              <a:ea typeface="ＭＳ Ｐゴシック" panose="020B0600070205080204" pitchFamily="50" charset="-128"/>
            </a:rPr>
            <a:t>㎢と広大で集落は点在してるため、人口千人当たりの職員数は類似団体平均を上回っている。今後は、住民サービスの低下を招くことのない水準を維持しながら、適正な職員数の定員管理に努める。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89" name="テキスト ボックス 28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0" name="直線コネクタ 28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1" name="テキスト ボックス 29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2" name="直線コネクタ 29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3" name="テキスト ボックス 29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294" name="直線コネクタ 29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295" name="テキスト ボックス 29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6" name="直線コネクタ 29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297" name="テキスト ボックス 29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298" name="直線コネクタ 29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299" name="テキスト ボックス 29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0" name="直線コネクタ 29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1" name="テキスト ボックス 30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2" name="直線コネクタ 30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160380</xdr:rowOff>
    </xdr:from>
    <xdr:to>
      <xdr:col>81</xdr:col>
      <xdr:colOff>44450</xdr:colOff>
      <xdr:row>68</xdr:row>
      <xdr:rowOff>28004</xdr:rowOff>
    </xdr:to>
    <xdr:cxnSp macro="">
      <xdr:nvCxnSpPr>
        <xdr:cNvPr id="304" name="直線コネクタ 303"/>
        <xdr:cNvCxnSpPr/>
      </xdr:nvCxnSpPr>
      <xdr:spPr>
        <a:xfrm flipV="1">
          <a:off x="17018000" y="10104480"/>
          <a:ext cx="0" cy="15821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81</xdr:rowOff>
    </xdr:from>
    <xdr:ext cx="762000" cy="259045"/>
    <xdr:sp macro="" textlink="">
      <xdr:nvSpPr>
        <xdr:cNvPr id="305" name="定員管理の状況最小値テキスト"/>
        <xdr:cNvSpPr txBox="1"/>
      </xdr:nvSpPr>
      <xdr:spPr>
        <a:xfrm>
          <a:off x="17106900" y="11658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28004</xdr:rowOff>
    </xdr:from>
    <xdr:to>
      <xdr:col>81</xdr:col>
      <xdr:colOff>133350</xdr:colOff>
      <xdr:row>68</xdr:row>
      <xdr:rowOff>28004</xdr:rowOff>
    </xdr:to>
    <xdr:cxnSp macro="">
      <xdr:nvCxnSpPr>
        <xdr:cNvPr id="306" name="直線コネクタ 305"/>
        <xdr:cNvCxnSpPr/>
      </xdr:nvCxnSpPr>
      <xdr:spPr>
        <a:xfrm>
          <a:off x="16929100" y="11686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75307</xdr:rowOff>
    </xdr:from>
    <xdr:ext cx="762000" cy="259045"/>
    <xdr:sp macro="" textlink="">
      <xdr:nvSpPr>
        <xdr:cNvPr id="307" name="定員管理の状況最大値テキスト"/>
        <xdr:cNvSpPr txBox="1"/>
      </xdr:nvSpPr>
      <xdr:spPr>
        <a:xfrm>
          <a:off x="17106900" y="98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160380</xdr:rowOff>
    </xdr:from>
    <xdr:to>
      <xdr:col>81</xdr:col>
      <xdr:colOff>133350</xdr:colOff>
      <xdr:row>58</xdr:row>
      <xdr:rowOff>160380</xdr:rowOff>
    </xdr:to>
    <xdr:cxnSp macro="">
      <xdr:nvCxnSpPr>
        <xdr:cNvPr id="308" name="直線コネクタ 307"/>
        <xdr:cNvCxnSpPr/>
      </xdr:nvCxnSpPr>
      <xdr:spPr>
        <a:xfrm>
          <a:off x="16929100" y="1010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70316</xdr:rowOff>
    </xdr:from>
    <xdr:to>
      <xdr:col>81</xdr:col>
      <xdr:colOff>44450</xdr:colOff>
      <xdr:row>61</xdr:row>
      <xdr:rowOff>85196</xdr:rowOff>
    </xdr:to>
    <xdr:cxnSp macro="">
      <xdr:nvCxnSpPr>
        <xdr:cNvPr id="309" name="直線コネクタ 308"/>
        <xdr:cNvCxnSpPr/>
      </xdr:nvCxnSpPr>
      <xdr:spPr>
        <a:xfrm>
          <a:off x="16179800" y="10528766"/>
          <a:ext cx="838200" cy="14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2253</xdr:rowOff>
    </xdr:from>
    <xdr:ext cx="762000" cy="259045"/>
    <xdr:sp macro="" textlink="">
      <xdr:nvSpPr>
        <xdr:cNvPr id="310" name="定員管理の状況平均値テキスト"/>
        <xdr:cNvSpPr txBox="1"/>
      </xdr:nvSpPr>
      <xdr:spPr>
        <a:xfrm>
          <a:off x="17106900" y="101178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157176</xdr:rowOff>
    </xdr:from>
    <xdr:to>
      <xdr:col>81</xdr:col>
      <xdr:colOff>95250</xdr:colOff>
      <xdr:row>60</xdr:row>
      <xdr:rowOff>87326</xdr:rowOff>
    </xdr:to>
    <xdr:sp macro="" textlink="">
      <xdr:nvSpPr>
        <xdr:cNvPr id="311" name="フローチャート: 判断 310"/>
        <xdr:cNvSpPr/>
      </xdr:nvSpPr>
      <xdr:spPr>
        <a:xfrm>
          <a:off x="16967200" y="10272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70316</xdr:rowOff>
    </xdr:from>
    <xdr:to>
      <xdr:col>77</xdr:col>
      <xdr:colOff>44450</xdr:colOff>
      <xdr:row>61</xdr:row>
      <xdr:rowOff>80906</xdr:rowOff>
    </xdr:to>
    <xdr:cxnSp macro="">
      <xdr:nvCxnSpPr>
        <xdr:cNvPr id="312" name="直線コネクタ 311"/>
        <xdr:cNvCxnSpPr/>
      </xdr:nvCxnSpPr>
      <xdr:spPr>
        <a:xfrm flipV="1">
          <a:off x="15290800" y="10528766"/>
          <a:ext cx="889000" cy="10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155702</xdr:rowOff>
    </xdr:from>
    <xdr:to>
      <xdr:col>77</xdr:col>
      <xdr:colOff>95250</xdr:colOff>
      <xdr:row>60</xdr:row>
      <xdr:rowOff>85852</xdr:rowOff>
    </xdr:to>
    <xdr:sp macro="" textlink="">
      <xdr:nvSpPr>
        <xdr:cNvPr id="313" name="フローチャート: 判断 312"/>
        <xdr:cNvSpPr/>
      </xdr:nvSpPr>
      <xdr:spPr>
        <a:xfrm>
          <a:off x="16129000" y="10271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96029</xdr:rowOff>
    </xdr:from>
    <xdr:ext cx="736600" cy="259045"/>
    <xdr:sp macro="" textlink="">
      <xdr:nvSpPr>
        <xdr:cNvPr id="314" name="テキスト ボックス 313"/>
        <xdr:cNvSpPr txBox="1"/>
      </xdr:nvSpPr>
      <xdr:spPr>
        <a:xfrm>
          <a:off x="15798800" y="10040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19241</xdr:rowOff>
    </xdr:from>
    <xdr:to>
      <xdr:col>72</xdr:col>
      <xdr:colOff>203200</xdr:colOff>
      <xdr:row>61</xdr:row>
      <xdr:rowOff>80906</xdr:rowOff>
    </xdr:to>
    <xdr:cxnSp macro="">
      <xdr:nvCxnSpPr>
        <xdr:cNvPr id="315" name="直線コネクタ 314"/>
        <xdr:cNvCxnSpPr/>
      </xdr:nvCxnSpPr>
      <xdr:spPr>
        <a:xfrm>
          <a:off x="14401800" y="10477691"/>
          <a:ext cx="889000" cy="61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125137</xdr:rowOff>
    </xdr:from>
    <xdr:to>
      <xdr:col>73</xdr:col>
      <xdr:colOff>44450</xdr:colOff>
      <xdr:row>60</xdr:row>
      <xdr:rowOff>55287</xdr:rowOff>
    </xdr:to>
    <xdr:sp macro="" textlink="">
      <xdr:nvSpPr>
        <xdr:cNvPr id="316" name="フローチャート: 判断 315"/>
        <xdr:cNvSpPr/>
      </xdr:nvSpPr>
      <xdr:spPr>
        <a:xfrm>
          <a:off x="15240000" y="10240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65464</xdr:rowOff>
    </xdr:from>
    <xdr:ext cx="762000" cy="259045"/>
    <xdr:sp macro="" textlink="">
      <xdr:nvSpPr>
        <xdr:cNvPr id="317" name="テキスト ボックス 316"/>
        <xdr:cNvSpPr txBox="1"/>
      </xdr:nvSpPr>
      <xdr:spPr>
        <a:xfrm>
          <a:off x="14909800" y="10009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19241</xdr:rowOff>
    </xdr:from>
    <xdr:to>
      <xdr:col>68</xdr:col>
      <xdr:colOff>152400</xdr:colOff>
      <xdr:row>61</xdr:row>
      <xdr:rowOff>51280</xdr:rowOff>
    </xdr:to>
    <xdr:cxnSp macro="">
      <xdr:nvCxnSpPr>
        <xdr:cNvPr id="318" name="直線コネクタ 317"/>
        <xdr:cNvCxnSpPr/>
      </xdr:nvCxnSpPr>
      <xdr:spPr>
        <a:xfrm flipV="1">
          <a:off x="13512800" y="10477691"/>
          <a:ext cx="889000" cy="32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120177</xdr:rowOff>
    </xdr:from>
    <xdr:to>
      <xdr:col>68</xdr:col>
      <xdr:colOff>203200</xdr:colOff>
      <xdr:row>60</xdr:row>
      <xdr:rowOff>50327</xdr:rowOff>
    </xdr:to>
    <xdr:sp macro="" textlink="">
      <xdr:nvSpPr>
        <xdr:cNvPr id="319" name="フローチャート: 判断 318"/>
        <xdr:cNvSpPr/>
      </xdr:nvSpPr>
      <xdr:spPr>
        <a:xfrm>
          <a:off x="14351000" y="10235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60504</xdr:rowOff>
    </xdr:from>
    <xdr:ext cx="762000" cy="259045"/>
    <xdr:sp macro="" textlink="">
      <xdr:nvSpPr>
        <xdr:cNvPr id="320" name="テキスト ボックス 319"/>
        <xdr:cNvSpPr txBox="1"/>
      </xdr:nvSpPr>
      <xdr:spPr>
        <a:xfrm>
          <a:off x="14020800" y="10004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111464</xdr:rowOff>
    </xdr:from>
    <xdr:to>
      <xdr:col>64</xdr:col>
      <xdr:colOff>152400</xdr:colOff>
      <xdr:row>60</xdr:row>
      <xdr:rowOff>41614</xdr:rowOff>
    </xdr:to>
    <xdr:sp macro="" textlink="">
      <xdr:nvSpPr>
        <xdr:cNvPr id="321" name="フローチャート: 判断 320"/>
        <xdr:cNvSpPr/>
      </xdr:nvSpPr>
      <xdr:spPr>
        <a:xfrm>
          <a:off x="13462000" y="1022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51791</xdr:rowOff>
    </xdr:from>
    <xdr:ext cx="762000" cy="259045"/>
    <xdr:sp macro="" textlink="">
      <xdr:nvSpPr>
        <xdr:cNvPr id="322" name="テキスト ボックス 321"/>
        <xdr:cNvSpPr txBox="1"/>
      </xdr:nvSpPr>
      <xdr:spPr>
        <a:xfrm>
          <a:off x="13131800" y="999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3" name="テキスト ボックス 32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4" name="テキスト ボックス 32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5" name="テキスト ボックス 32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6" name="テキスト ボックス 32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7" name="テキスト ボックス 32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34396</xdr:rowOff>
    </xdr:from>
    <xdr:to>
      <xdr:col>81</xdr:col>
      <xdr:colOff>95250</xdr:colOff>
      <xdr:row>61</xdr:row>
      <xdr:rowOff>135996</xdr:rowOff>
    </xdr:to>
    <xdr:sp macro="" textlink="">
      <xdr:nvSpPr>
        <xdr:cNvPr id="328" name="楕円 327"/>
        <xdr:cNvSpPr/>
      </xdr:nvSpPr>
      <xdr:spPr>
        <a:xfrm>
          <a:off x="16967200" y="1049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6473</xdr:rowOff>
    </xdr:from>
    <xdr:ext cx="762000" cy="259045"/>
    <xdr:sp macro="" textlink="">
      <xdr:nvSpPr>
        <xdr:cNvPr id="329" name="定員管理の状況該当値テキスト"/>
        <xdr:cNvSpPr txBox="1"/>
      </xdr:nvSpPr>
      <xdr:spPr>
        <a:xfrm>
          <a:off x="17106900" y="1046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19516</xdr:rowOff>
    </xdr:from>
    <xdr:to>
      <xdr:col>77</xdr:col>
      <xdr:colOff>95250</xdr:colOff>
      <xdr:row>61</xdr:row>
      <xdr:rowOff>121116</xdr:rowOff>
    </xdr:to>
    <xdr:sp macro="" textlink="">
      <xdr:nvSpPr>
        <xdr:cNvPr id="330" name="楕円 329"/>
        <xdr:cNvSpPr/>
      </xdr:nvSpPr>
      <xdr:spPr>
        <a:xfrm>
          <a:off x="16129000" y="10477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105893</xdr:rowOff>
    </xdr:from>
    <xdr:ext cx="736600" cy="259045"/>
    <xdr:sp macro="" textlink="">
      <xdr:nvSpPr>
        <xdr:cNvPr id="331" name="テキスト ボックス 330"/>
        <xdr:cNvSpPr txBox="1"/>
      </xdr:nvSpPr>
      <xdr:spPr>
        <a:xfrm>
          <a:off x="15798800" y="10564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30106</xdr:rowOff>
    </xdr:from>
    <xdr:to>
      <xdr:col>73</xdr:col>
      <xdr:colOff>44450</xdr:colOff>
      <xdr:row>61</xdr:row>
      <xdr:rowOff>131706</xdr:rowOff>
    </xdr:to>
    <xdr:sp macro="" textlink="">
      <xdr:nvSpPr>
        <xdr:cNvPr id="332" name="楕円 331"/>
        <xdr:cNvSpPr/>
      </xdr:nvSpPr>
      <xdr:spPr>
        <a:xfrm>
          <a:off x="15240000" y="1048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116483</xdr:rowOff>
    </xdr:from>
    <xdr:ext cx="762000" cy="259045"/>
    <xdr:sp macro="" textlink="">
      <xdr:nvSpPr>
        <xdr:cNvPr id="333" name="テキスト ボックス 332"/>
        <xdr:cNvSpPr txBox="1"/>
      </xdr:nvSpPr>
      <xdr:spPr>
        <a:xfrm>
          <a:off x="14909800" y="10574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139891</xdr:rowOff>
    </xdr:from>
    <xdr:to>
      <xdr:col>68</xdr:col>
      <xdr:colOff>203200</xdr:colOff>
      <xdr:row>61</xdr:row>
      <xdr:rowOff>70041</xdr:rowOff>
    </xdr:to>
    <xdr:sp macro="" textlink="">
      <xdr:nvSpPr>
        <xdr:cNvPr id="334" name="楕円 333"/>
        <xdr:cNvSpPr/>
      </xdr:nvSpPr>
      <xdr:spPr>
        <a:xfrm>
          <a:off x="14351000" y="10426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54818</xdr:rowOff>
    </xdr:from>
    <xdr:ext cx="762000" cy="259045"/>
    <xdr:sp macro="" textlink="">
      <xdr:nvSpPr>
        <xdr:cNvPr id="335" name="テキスト ボックス 334"/>
        <xdr:cNvSpPr txBox="1"/>
      </xdr:nvSpPr>
      <xdr:spPr>
        <a:xfrm>
          <a:off x="14020800" y="10513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480</xdr:rowOff>
    </xdr:from>
    <xdr:to>
      <xdr:col>64</xdr:col>
      <xdr:colOff>152400</xdr:colOff>
      <xdr:row>61</xdr:row>
      <xdr:rowOff>102080</xdr:rowOff>
    </xdr:to>
    <xdr:sp macro="" textlink="">
      <xdr:nvSpPr>
        <xdr:cNvPr id="336" name="楕円 335"/>
        <xdr:cNvSpPr/>
      </xdr:nvSpPr>
      <xdr:spPr>
        <a:xfrm>
          <a:off x="13462000" y="1045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86857</xdr:rowOff>
    </xdr:from>
    <xdr:ext cx="762000" cy="259045"/>
    <xdr:sp macro="" textlink="">
      <xdr:nvSpPr>
        <xdr:cNvPr id="337" name="テキスト ボックス 336"/>
        <xdr:cNvSpPr txBox="1"/>
      </xdr:nvSpPr>
      <xdr:spPr>
        <a:xfrm>
          <a:off x="13131800" y="10545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8" name="正方形/長方形 33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39" name="テキスト ボックス 33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0" name="テキスト ボックス 33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1" name="正方形/長方形 34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2" name="正方形/長方形 34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3" name="正方形/長方形 34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4" name="正方形/長方形 34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5" name="正方形/長方形 34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6" name="正方形/長方形 34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7" name="正方形/長方形 34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8" name="正方形/長方形 34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9" name="正方形/長方形 34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0" name="テキスト ボックス 34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年度の実質公債比率は昨年度より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上昇し、</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となり類似団体平均を下回っている、上昇した要因は平成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年度学校給食センター改築工事等の大規模事業に係る地方債元金の償還が始まったことによる、公債費残高の内過疎対策事業債が</a:t>
          </a:r>
          <a:r>
            <a:rPr kumimoji="1" lang="en-US" altLang="ja-JP" sz="1300">
              <a:latin typeface="ＭＳ Ｐゴシック" panose="020B0600070205080204" pitchFamily="50" charset="-128"/>
              <a:ea typeface="ＭＳ Ｐゴシック" panose="020B0600070205080204" pitchFamily="50" charset="-128"/>
            </a:rPr>
            <a:t>54.5%</a:t>
          </a:r>
          <a:r>
            <a:rPr kumimoji="1" lang="ja-JP" altLang="en-US" sz="1300">
              <a:latin typeface="ＭＳ Ｐゴシック" panose="020B0600070205080204" pitchFamily="50" charset="-128"/>
              <a:ea typeface="ＭＳ Ｐゴシック" panose="020B0600070205080204" pitchFamily="50" charset="-128"/>
            </a:rPr>
            <a:t>を占めており、今後も過疎対策事業債等、償還に有利な地方債を活用し、事業の選別などにより起債の抑制に努める。</a:t>
          </a:r>
        </a:p>
      </xdr:txBody>
    </xdr:sp>
    <xdr:clientData/>
  </xdr:twoCellAnchor>
  <xdr:oneCellAnchor>
    <xdr:from>
      <xdr:col>61</xdr:col>
      <xdr:colOff>6350</xdr:colOff>
      <xdr:row>32</xdr:row>
      <xdr:rowOff>101600</xdr:rowOff>
    </xdr:from>
    <xdr:ext cx="298543" cy="225703"/>
    <xdr:sp macro="" textlink="">
      <xdr:nvSpPr>
        <xdr:cNvPr id="351" name="テキスト ボックス 35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2" name="直線コネクタ 35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3" name="テキスト ボックス 35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4" name="直線コネクタ 35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5" name="テキスト ボックス 35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6" name="直線コネクタ 35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7" name="テキスト ボックス 35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58" name="直線コネクタ 35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59" name="テキスト ボックス 35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0" name="直線コネクタ 35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1" name="テキスト ボックス 36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2" name="直線コネクタ 36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3" name="直線コネクタ 36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56727</xdr:rowOff>
    </xdr:from>
    <xdr:to>
      <xdr:col>81</xdr:col>
      <xdr:colOff>44450</xdr:colOff>
      <xdr:row>45</xdr:row>
      <xdr:rowOff>82127</xdr:rowOff>
    </xdr:to>
    <xdr:cxnSp macro="">
      <xdr:nvCxnSpPr>
        <xdr:cNvPr id="365" name="直線コネクタ 364"/>
        <xdr:cNvCxnSpPr/>
      </xdr:nvCxnSpPr>
      <xdr:spPr>
        <a:xfrm flipV="1">
          <a:off x="17018000" y="622892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54204</xdr:rowOff>
    </xdr:from>
    <xdr:ext cx="762000" cy="259045"/>
    <xdr:sp macro="" textlink="">
      <xdr:nvSpPr>
        <xdr:cNvPr id="366" name="公債費負担の状況最小値テキスト"/>
        <xdr:cNvSpPr txBox="1"/>
      </xdr:nvSpPr>
      <xdr:spPr>
        <a:xfrm>
          <a:off x="17106900" y="776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82127</xdr:rowOff>
    </xdr:from>
    <xdr:to>
      <xdr:col>81</xdr:col>
      <xdr:colOff>133350</xdr:colOff>
      <xdr:row>45</xdr:row>
      <xdr:rowOff>82127</xdr:rowOff>
    </xdr:to>
    <xdr:cxnSp macro="">
      <xdr:nvCxnSpPr>
        <xdr:cNvPr id="367" name="直線コネクタ 366"/>
        <xdr:cNvCxnSpPr/>
      </xdr:nvCxnSpPr>
      <xdr:spPr>
        <a:xfrm>
          <a:off x="16929100" y="7797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143104</xdr:rowOff>
    </xdr:from>
    <xdr:ext cx="762000" cy="259045"/>
    <xdr:sp macro="" textlink="">
      <xdr:nvSpPr>
        <xdr:cNvPr id="368" name="公債費負担の状況最大値テキスト"/>
        <xdr:cNvSpPr txBox="1"/>
      </xdr:nvSpPr>
      <xdr:spPr>
        <a:xfrm>
          <a:off x="17106900" y="5972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56727</xdr:rowOff>
    </xdr:from>
    <xdr:to>
      <xdr:col>81</xdr:col>
      <xdr:colOff>133350</xdr:colOff>
      <xdr:row>36</xdr:row>
      <xdr:rowOff>56727</xdr:rowOff>
    </xdr:to>
    <xdr:cxnSp macro="">
      <xdr:nvCxnSpPr>
        <xdr:cNvPr id="369" name="直線コネクタ 368"/>
        <xdr:cNvCxnSpPr/>
      </xdr:nvCxnSpPr>
      <xdr:spPr>
        <a:xfrm>
          <a:off x="16929100" y="6228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8890</xdr:rowOff>
    </xdr:from>
    <xdr:to>
      <xdr:col>81</xdr:col>
      <xdr:colOff>44450</xdr:colOff>
      <xdr:row>39</xdr:row>
      <xdr:rowOff>24977</xdr:rowOff>
    </xdr:to>
    <xdr:cxnSp macro="">
      <xdr:nvCxnSpPr>
        <xdr:cNvPr id="370" name="直線コネクタ 369"/>
        <xdr:cNvCxnSpPr/>
      </xdr:nvCxnSpPr>
      <xdr:spPr>
        <a:xfrm>
          <a:off x="16179800" y="6695440"/>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45737</xdr:rowOff>
    </xdr:from>
    <xdr:ext cx="762000" cy="259045"/>
    <xdr:sp macro="" textlink="">
      <xdr:nvSpPr>
        <xdr:cNvPr id="371" name="公債費負担の状況平均値テキスト"/>
        <xdr:cNvSpPr txBox="1"/>
      </xdr:nvSpPr>
      <xdr:spPr>
        <a:xfrm>
          <a:off x="17106900" y="707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372" name="フローチャート: 判断 371"/>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8890</xdr:rowOff>
    </xdr:from>
    <xdr:to>
      <xdr:col>77</xdr:col>
      <xdr:colOff>44450</xdr:colOff>
      <xdr:row>39</xdr:row>
      <xdr:rowOff>24977</xdr:rowOff>
    </xdr:to>
    <xdr:cxnSp macro="">
      <xdr:nvCxnSpPr>
        <xdr:cNvPr id="373" name="直線コネクタ 372"/>
        <xdr:cNvCxnSpPr/>
      </xdr:nvCxnSpPr>
      <xdr:spPr>
        <a:xfrm flipV="1">
          <a:off x="15290800" y="669544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57573</xdr:rowOff>
    </xdr:from>
    <xdr:to>
      <xdr:col>77</xdr:col>
      <xdr:colOff>95250</xdr:colOff>
      <xdr:row>41</xdr:row>
      <xdr:rowOff>159173</xdr:rowOff>
    </xdr:to>
    <xdr:sp macro="" textlink="">
      <xdr:nvSpPr>
        <xdr:cNvPr id="374" name="フローチャート: 判断 373"/>
        <xdr:cNvSpPr/>
      </xdr:nvSpPr>
      <xdr:spPr>
        <a:xfrm>
          <a:off x="16129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143950</xdr:rowOff>
    </xdr:from>
    <xdr:ext cx="736600" cy="259045"/>
    <xdr:sp macro="" textlink="">
      <xdr:nvSpPr>
        <xdr:cNvPr id="375" name="テキスト ボックス 374"/>
        <xdr:cNvSpPr txBox="1"/>
      </xdr:nvSpPr>
      <xdr:spPr>
        <a:xfrm>
          <a:off x="15798800" y="7173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24977</xdr:rowOff>
    </xdr:from>
    <xdr:to>
      <xdr:col>72</xdr:col>
      <xdr:colOff>203200</xdr:colOff>
      <xdr:row>39</xdr:row>
      <xdr:rowOff>73237</xdr:rowOff>
    </xdr:to>
    <xdr:cxnSp macro="">
      <xdr:nvCxnSpPr>
        <xdr:cNvPr id="376" name="直線コネクタ 375"/>
        <xdr:cNvCxnSpPr/>
      </xdr:nvCxnSpPr>
      <xdr:spPr>
        <a:xfrm flipV="1">
          <a:off x="14401800" y="671152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17356</xdr:rowOff>
    </xdr:from>
    <xdr:to>
      <xdr:col>73</xdr:col>
      <xdr:colOff>44450</xdr:colOff>
      <xdr:row>41</xdr:row>
      <xdr:rowOff>118956</xdr:rowOff>
    </xdr:to>
    <xdr:sp macro="" textlink="">
      <xdr:nvSpPr>
        <xdr:cNvPr id="377" name="フローチャート: 判断 376"/>
        <xdr:cNvSpPr/>
      </xdr:nvSpPr>
      <xdr:spPr>
        <a:xfrm>
          <a:off x="15240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103733</xdr:rowOff>
    </xdr:from>
    <xdr:ext cx="762000" cy="259045"/>
    <xdr:sp macro="" textlink="">
      <xdr:nvSpPr>
        <xdr:cNvPr id="378" name="テキスト ボックス 377"/>
        <xdr:cNvSpPr txBox="1"/>
      </xdr:nvSpPr>
      <xdr:spPr>
        <a:xfrm>
          <a:off x="14909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73237</xdr:rowOff>
    </xdr:from>
    <xdr:to>
      <xdr:col>68</xdr:col>
      <xdr:colOff>152400</xdr:colOff>
      <xdr:row>39</xdr:row>
      <xdr:rowOff>161713</xdr:rowOff>
    </xdr:to>
    <xdr:cxnSp macro="">
      <xdr:nvCxnSpPr>
        <xdr:cNvPr id="379" name="直線コネクタ 378"/>
        <xdr:cNvCxnSpPr/>
      </xdr:nvCxnSpPr>
      <xdr:spPr>
        <a:xfrm flipV="1">
          <a:off x="13512800" y="6759787"/>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121920</xdr:rowOff>
    </xdr:from>
    <xdr:to>
      <xdr:col>68</xdr:col>
      <xdr:colOff>203200</xdr:colOff>
      <xdr:row>42</xdr:row>
      <xdr:rowOff>52070</xdr:rowOff>
    </xdr:to>
    <xdr:sp macro="" textlink="">
      <xdr:nvSpPr>
        <xdr:cNvPr id="380" name="フローチャート: 判断 379"/>
        <xdr:cNvSpPr/>
      </xdr:nvSpPr>
      <xdr:spPr>
        <a:xfrm>
          <a:off x="14351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36847</xdr:rowOff>
    </xdr:from>
    <xdr:ext cx="762000" cy="259045"/>
    <xdr:sp macro="" textlink="">
      <xdr:nvSpPr>
        <xdr:cNvPr id="381" name="テキスト ボックス 380"/>
        <xdr:cNvSpPr txBox="1"/>
      </xdr:nvSpPr>
      <xdr:spPr>
        <a:xfrm>
          <a:off x="14020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22860</xdr:rowOff>
    </xdr:from>
    <xdr:to>
      <xdr:col>64</xdr:col>
      <xdr:colOff>152400</xdr:colOff>
      <xdr:row>42</xdr:row>
      <xdr:rowOff>124460</xdr:rowOff>
    </xdr:to>
    <xdr:sp macro="" textlink="">
      <xdr:nvSpPr>
        <xdr:cNvPr id="382" name="フローチャート: 判断 381"/>
        <xdr:cNvSpPr/>
      </xdr:nvSpPr>
      <xdr:spPr>
        <a:xfrm>
          <a:off x="13462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109237</xdr:rowOff>
    </xdr:from>
    <xdr:ext cx="762000" cy="259045"/>
    <xdr:sp macro="" textlink="">
      <xdr:nvSpPr>
        <xdr:cNvPr id="383" name="テキスト ボックス 382"/>
        <xdr:cNvSpPr txBox="1"/>
      </xdr:nvSpPr>
      <xdr:spPr>
        <a:xfrm>
          <a:off x="13131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4" name="テキスト ボックス 38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5" name="テキスト ボックス 38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6" name="テキスト ボックス 38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7" name="テキスト ボックス 38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8" name="テキスト ボックス 38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145627</xdr:rowOff>
    </xdr:from>
    <xdr:to>
      <xdr:col>81</xdr:col>
      <xdr:colOff>95250</xdr:colOff>
      <xdr:row>39</xdr:row>
      <xdr:rowOff>75777</xdr:rowOff>
    </xdr:to>
    <xdr:sp macro="" textlink="">
      <xdr:nvSpPr>
        <xdr:cNvPr id="389" name="楕円 388"/>
        <xdr:cNvSpPr/>
      </xdr:nvSpPr>
      <xdr:spPr>
        <a:xfrm>
          <a:off x="16967200" y="666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162154</xdr:rowOff>
    </xdr:from>
    <xdr:ext cx="762000" cy="259045"/>
    <xdr:sp macro="" textlink="">
      <xdr:nvSpPr>
        <xdr:cNvPr id="390" name="公債費負担の状況該当値テキスト"/>
        <xdr:cNvSpPr txBox="1"/>
      </xdr:nvSpPr>
      <xdr:spPr>
        <a:xfrm>
          <a:off x="17106900" y="6505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129540</xdr:rowOff>
    </xdr:from>
    <xdr:to>
      <xdr:col>77</xdr:col>
      <xdr:colOff>95250</xdr:colOff>
      <xdr:row>39</xdr:row>
      <xdr:rowOff>59690</xdr:rowOff>
    </xdr:to>
    <xdr:sp macro="" textlink="">
      <xdr:nvSpPr>
        <xdr:cNvPr id="391" name="楕円 390"/>
        <xdr:cNvSpPr/>
      </xdr:nvSpPr>
      <xdr:spPr>
        <a:xfrm>
          <a:off x="16129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69867</xdr:rowOff>
    </xdr:from>
    <xdr:ext cx="736600" cy="259045"/>
    <xdr:sp macro="" textlink="">
      <xdr:nvSpPr>
        <xdr:cNvPr id="392" name="テキスト ボックス 391"/>
        <xdr:cNvSpPr txBox="1"/>
      </xdr:nvSpPr>
      <xdr:spPr>
        <a:xfrm>
          <a:off x="15798800" y="6413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145627</xdr:rowOff>
    </xdr:from>
    <xdr:to>
      <xdr:col>73</xdr:col>
      <xdr:colOff>44450</xdr:colOff>
      <xdr:row>39</xdr:row>
      <xdr:rowOff>75777</xdr:rowOff>
    </xdr:to>
    <xdr:sp macro="" textlink="">
      <xdr:nvSpPr>
        <xdr:cNvPr id="393" name="楕円 392"/>
        <xdr:cNvSpPr/>
      </xdr:nvSpPr>
      <xdr:spPr>
        <a:xfrm>
          <a:off x="15240000" y="666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85954</xdr:rowOff>
    </xdr:from>
    <xdr:ext cx="762000" cy="259045"/>
    <xdr:sp macro="" textlink="">
      <xdr:nvSpPr>
        <xdr:cNvPr id="394" name="テキスト ボックス 393"/>
        <xdr:cNvSpPr txBox="1"/>
      </xdr:nvSpPr>
      <xdr:spPr>
        <a:xfrm>
          <a:off x="14909800" y="642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22437</xdr:rowOff>
    </xdr:from>
    <xdr:to>
      <xdr:col>68</xdr:col>
      <xdr:colOff>203200</xdr:colOff>
      <xdr:row>39</xdr:row>
      <xdr:rowOff>124037</xdr:rowOff>
    </xdr:to>
    <xdr:sp macro="" textlink="">
      <xdr:nvSpPr>
        <xdr:cNvPr id="395" name="楕円 394"/>
        <xdr:cNvSpPr/>
      </xdr:nvSpPr>
      <xdr:spPr>
        <a:xfrm>
          <a:off x="14351000" y="670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134214</xdr:rowOff>
    </xdr:from>
    <xdr:ext cx="762000" cy="259045"/>
    <xdr:sp macro="" textlink="">
      <xdr:nvSpPr>
        <xdr:cNvPr id="396" name="テキスト ボックス 395"/>
        <xdr:cNvSpPr txBox="1"/>
      </xdr:nvSpPr>
      <xdr:spPr>
        <a:xfrm>
          <a:off x="14020800" y="647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110913</xdr:rowOff>
    </xdr:from>
    <xdr:to>
      <xdr:col>64</xdr:col>
      <xdr:colOff>152400</xdr:colOff>
      <xdr:row>40</xdr:row>
      <xdr:rowOff>41063</xdr:rowOff>
    </xdr:to>
    <xdr:sp macro="" textlink="">
      <xdr:nvSpPr>
        <xdr:cNvPr id="397" name="楕円 396"/>
        <xdr:cNvSpPr/>
      </xdr:nvSpPr>
      <xdr:spPr>
        <a:xfrm>
          <a:off x="13462000" y="679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51240</xdr:rowOff>
    </xdr:from>
    <xdr:ext cx="762000" cy="259045"/>
    <xdr:sp macro="" textlink="">
      <xdr:nvSpPr>
        <xdr:cNvPr id="398" name="テキスト ボックス 397"/>
        <xdr:cNvSpPr txBox="1"/>
      </xdr:nvSpPr>
      <xdr:spPr>
        <a:xfrm>
          <a:off x="13131800" y="656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9" name="正方形/長方形 39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0" name="テキスト ボックス 39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1" name="テキスト ボックス 40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2" name="正方形/長方形 40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3" name="正方形/長方形 40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4" name="正方形/長方形 40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5" name="正方形/長方形 40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6" name="正方形/長方形 40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7" name="正方形/長方形 40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8" name="正方形/長方形 40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9" name="正方形/長方形 40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0" name="正方形/長方形 40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1" name="テキスト ボックス 41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額よりも充当可能額の財源が上回るため、算定数値「無し」となり、類似団体平均を大きく下回り、健全と判断された。今後も後世への負担を増やさないよう公債費など義務的経費の削減を図り、財政の健全化に努める。</a:t>
          </a:r>
        </a:p>
      </xdr:txBody>
    </xdr:sp>
    <xdr:clientData/>
  </xdr:twoCellAnchor>
  <xdr:oneCellAnchor>
    <xdr:from>
      <xdr:col>61</xdr:col>
      <xdr:colOff>6350</xdr:colOff>
      <xdr:row>10</xdr:row>
      <xdr:rowOff>63500</xdr:rowOff>
    </xdr:from>
    <xdr:ext cx="298543" cy="225703"/>
    <xdr:sp macro="" textlink="">
      <xdr:nvSpPr>
        <xdr:cNvPr id="412" name="テキスト ボックス 41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3" name="直線コネクタ 41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4" name="テキスト ボックス 41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5" name="直線コネクタ 41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16" name="テキスト ボックス 41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17" name="直線コネクタ 41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18" name="テキスト ボックス 41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19" name="直線コネクタ 41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0" name="テキスト ボックス 41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1" name="直線コネクタ 42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2" name="テキスト ボックス 42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3" name="直線コネクタ 42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4" name="テキスト ボックス 42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5" name="直線コネクタ 42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109432</xdr:rowOff>
    </xdr:to>
    <xdr:cxnSp macro="">
      <xdr:nvCxnSpPr>
        <xdr:cNvPr id="427" name="直線コネクタ 426"/>
        <xdr:cNvCxnSpPr/>
      </xdr:nvCxnSpPr>
      <xdr:spPr>
        <a:xfrm flipV="1">
          <a:off x="17018000" y="2370667"/>
          <a:ext cx="0" cy="13392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81509</xdr:rowOff>
    </xdr:from>
    <xdr:ext cx="762000" cy="259045"/>
    <xdr:sp macro="" textlink="">
      <xdr:nvSpPr>
        <xdr:cNvPr id="428" name="将来負担の状況最小値テキスト"/>
        <xdr:cNvSpPr txBox="1"/>
      </xdr:nvSpPr>
      <xdr:spPr>
        <a:xfrm>
          <a:off x="17106900" y="3681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109432</xdr:rowOff>
    </xdr:from>
    <xdr:to>
      <xdr:col>81</xdr:col>
      <xdr:colOff>133350</xdr:colOff>
      <xdr:row>21</xdr:row>
      <xdr:rowOff>109432</xdr:rowOff>
    </xdr:to>
    <xdr:cxnSp macro="">
      <xdr:nvCxnSpPr>
        <xdr:cNvPr id="429" name="直線コネクタ 428"/>
        <xdr:cNvCxnSpPr/>
      </xdr:nvCxnSpPr>
      <xdr:spPr>
        <a:xfrm>
          <a:off x="16929100" y="3709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0"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1" name="直線コネクタ 43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2"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3" name="フローチャート: 判断 432"/>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4" name="フローチャート: 判断 433"/>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35" name="テキスト ボックス 434"/>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36" name="フローチャート: 判断 435"/>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37" name="テキスト ボックス 436"/>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38" name="フローチャート: 判断 437"/>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39" name="テキスト ボックス 438"/>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0" name="フローチャート: 判断 439"/>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1" name="テキスト ボックス 440"/>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2" name="テキスト ボックス 44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3" name="テキスト ボックス 44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4" name="テキスト ボックス 44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5" name="テキスト ボックス 44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6" name="テキスト ボックス 44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山梨県早川町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1,091
1,090
369.96
2,737,455
2,442,022
234,917
1,481,140
2,054,134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人件費については、類似団体平均とほぼ同じ数値で推移してきている、平成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年度比べ平成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年度は退職者数が多かったため人件費は増加したが、退職者の補充を最低限に抑えている。今後も定員管理に努めていき、イベント等による職員の時間外手当の適正な運用を図り、人件費の抑制に努める。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136144</xdr:rowOff>
    </xdr:from>
    <xdr:to>
      <xdr:col>24</xdr:col>
      <xdr:colOff>25400</xdr:colOff>
      <xdr:row>41</xdr:row>
      <xdr:rowOff>1270</xdr:rowOff>
    </xdr:to>
    <xdr:cxnSp macro="">
      <xdr:nvCxnSpPr>
        <xdr:cNvPr id="59" name="直線コネクタ 58"/>
        <xdr:cNvCxnSpPr/>
      </xdr:nvCxnSpPr>
      <xdr:spPr>
        <a:xfrm flipV="1">
          <a:off x="4826000" y="5622544"/>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144797</xdr:rowOff>
    </xdr:from>
    <xdr:ext cx="762000" cy="259045"/>
    <xdr:sp macro="" textlink="">
      <xdr:nvSpPr>
        <xdr:cNvPr id="60" name="人件費最小値テキスト"/>
        <xdr:cNvSpPr txBox="1"/>
      </xdr:nvSpPr>
      <xdr:spPr>
        <a:xfrm>
          <a:off x="4914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1270</xdr:rowOff>
    </xdr:from>
    <xdr:to>
      <xdr:col>24</xdr:col>
      <xdr:colOff>114300</xdr:colOff>
      <xdr:row>41</xdr:row>
      <xdr:rowOff>1270</xdr:rowOff>
    </xdr:to>
    <xdr:cxnSp macro="">
      <xdr:nvCxnSpPr>
        <xdr:cNvPr id="61" name="直線コネクタ 60"/>
        <xdr:cNvCxnSpPr/>
      </xdr:nvCxnSpPr>
      <xdr:spPr>
        <a:xfrm>
          <a:off x="4737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51071</xdr:rowOff>
    </xdr:from>
    <xdr:ext cx="762000" cy="259045"/>
    <xdr:sp macro="" textlink="">
      <xdr:nvSpPr>
        <xdr:cNvPr id="62" name="人件費最大値テキスト"/>
        <xdr:cNvSpPr txBox="1"/>
      </xdr:nvSpPr>
      <xdr:spPr>
        <a:xfrm>
          <a:off x="4914900" y="5366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136144</xdr:rowOff>
    </xdr:from>
    <xdr:to>
      <xdr:col>24</xdr:col>
      <xdr:colOff>114300</xdr:colOff>
      <xdr:row>32</xdr:row>
      <xdr:rowOff>136144</xdr:rowOff>
    </xdr:to>
    <xdr:cxnSp macro="">
      <xdr:nvCxnSpPr>
        <xdr:cNvPr id="63" name="直線コネクタ 62"/>
        <xdr:cNvCxnSpPr/>
      </xdr:nvCxnSpPr>
      <xdr:spPr>
        <a:xfrm>
          <a:off x="4737100" y="5622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154432</xdr:rowOff>
    </xdr:from>
    <xdr:to>
      <xdr:col>24</xdr:col>
      <xdr:colOff>25400</xdr:colOff>
      <xdr:row>35</xdr:row>
      <xdr:rowOff>46990</xdr:rowOff>
    </xdr:to>
    <xdr:cxnSp macro="">
      <xdr:nvCxnSpPr>
        <xdr:cNvPr id="64" name="直線コネクタ 63"/>
        <xdr:cNvCxnSpPr/>
      </xdr:nvCxnSpPr>
      <xdr:spPr>
        <a:xfrm>
          <a:off x="3987800" y="5983732"/>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133875</xdr:rowOff>
    </xdr:from>
    <xdr:ext cx="762000" cy="259045"/>
    <xdr:sp macro="" textlink="">
      <xdr:nvSpPr>
        <xdr:cNvPr id="65" name="人件費平均値テキスト"/>
        <xdr:cNvSpPr txBox="1"/>
      </xdr:nvSpPr>
      <xdr:spPr>
        <a:xfrm>
          <a:off x="4914900" y="57917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117348</xdr:rowOff>
    </xdr:from>
    <xdr:to>
      <xdr:col>24</xdr:col>
      <xdr:colOff>76200</xdr:colOff>
      <xdr:row>35</xdr:row>
      <xdr:rowOff>47498</xdr:rowOff>
    </xdr:to>
    <xdr:sp macro="" textlink="">
      <xdr:nvSpPr>
        <xdr:cNvPr id="66" name="フローチャート: 判断 65"/>
        <xdr:cNvSpPr/>
      </xdr:nvSpPr>
      <xdr:spPr>
        <a:xfrm>
          <a:off x="4775200" y="5946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58420</xdr:rowOff>
    </xdr:from>
    <xdr:to>
      <xdr:col>19</xdr:col>
      <xdr:colOff>187325</xdr:colOff>
      <xdr:row>34</xdr:row>
      <xdr:rowOff>154432</xdr:rowOff>
    </xdr:to>
    <xdr:cxnSp macro="">
      <xdr:nvCxnSpPr>
        <xdr:cNvPr id="67" name="直線コネクタ 66"/>
        <xdr:cNvCxnSpPr/>
      </xdr:nvCxnSpPr>
      <xdr:spPr>
        <a:xfrm>
          <a:off x="3098800" y="5887720"/>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103632</xdr:rowOff>
    </xdr:from>
    <xdr:to>
      <xdr:col>20</xdr:col>
      <xdr:colOff>38100</xdr:colOff>
      <xdr:row>35</xdr:row>
      <xdr:rowOff>33782</xdr:rowOff>
    </xdr:to>
    <xdr:sp macro="" textlink="">
      <xdr:nvSpPr>
        <xdr:cNvPr id="68" name="フローチャート: 判断 67"/>
        <xdr:cNvSpPr/>
      </xdr:nvSpPr>
      <xdr:spPr>
        <a:xfrm>
          <a:off x="3937000" y="593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43959</xdr:rowOff>
    </xdr:from>
    <xdr:ext cx="736600" cy="259045"/>
    <xdr:sp macro="" textlink="">
      <xdr:nvSpPr>
        <xdr:cNvPr id="69" name="テキスト ボックス 68"/>
        <xdr:cNvSpPr txBox="1"/>
      </xdr:nvSpPr>
      <xdr:spPr>
        <a:xfrm>
          <a:off x="3606800" y="5701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58420</xdr:rowOff>
    </xdr:from>
    <xdr:to>
      <xdr:col>15</xdr:col>
      <xdr:colOff>98425</xdr:colOff>
      <xdr:row>35</xdr:row>
      <xdr:rowOff>14986</xdr:rowOff>
    </xdr:to>
    <xdr:cxnSp macro="">
      <xdr:nvCxnSpPr>
        <xdr:cNvPr id="70" name="直線コネクタ 69"/>
        <xdr:cNvCxnSpPr/>
      </xdr:nvCxnSpPr>
      <xdr:spPr>
        <a:xfrm flipV="1">
          <a:off x="2209800" y="5887720"/>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48768</xdr:rowOff>
    </xdr:from>
    <xdr:to>
      <xdr:col>15</xdr:col>
      <xdr:colOff>149225</xdr:colOff>
      <xdr:row>34</xdr:row>
      <xdr:rowOff>150368</xdr:rowOff>
    </xdr:to>
    <xdr:sp macro="" textlink="">
      <xdr:nvSpPr>
        <xdr:cNvPr id="71" name="フローチャート: 判断 70"/>
        <xdr:cNvSpPr/>
      </xdr:nvSpPr>
      <xdr:spPr>
        <a:xfrm>
          <a:off x="3048000" y="587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135145</xdr:rowOff>
    </xdr:from>
    <xdr:ext cx="762000" cy="259045"/>
    <xdr:sp macro="" textlink="">
      <xdr:nvSpPr>
        <xdr:cNvPr id="72" name="テキスト ボックス 71"/>
        <xdr:cNvSpPr txBox="1"/>
      </xdr:nvSpPr>
      <xdr:spPr>
        <a:xfrm>
          <a:off x="2717800" y="5964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17272</xdr:rowOff>
    </xdr:from>
    <xdr:to>
      <xdr:col>11</xdr:col>
      <xdr:colOff>9525</xdr:colOff>
      <xdr:row>35</xdr:row>
      <xdr:rowOff>14986</xdr:rowOff>
    </xdr:to>
    <xdr:cxnSp macro="">
      <xdr:nvCxnSpPr>
        <xdr:cNvPr id="73" name="直線コネクタ 72"/>
        <xdr:cNvCxnSpPr/>
      </xdr:nvCxnSpPr>
      <xdr:spPr>
        <a:xfrm>
          <a:off x="1320800" y="5846572"/>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103632</xdr:rowOff>
    </xdr:from>
    <xdr:to>
      <xdr:col>11</xdr:col>
      <xdr:colOff>60325</xdr:colOff>
      <xdr:row>35</xdr:row>
      <xdr:rowOff>33782</xdr:rowOff>
    </xdr:to>
    <xdr:sp macro="" textlink="">
      <xdr:nvSpPr>
        <xdr:cNvPr id="74" name="フローチャート: 判断 73"/>
        <xdr:cNvSpPr/>
      </xdr:nvSpPr>
      <xdr:spPr>
        <a:xfrm>
          <a:off x="2159000" y="593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43959</xdr:rowOff>
    </xdr:from>
    <xdr:ext cx="762000" cy="259045"/>
    <xdr:sp macro="" textlink="">
      <xdr:nvSpPr>
        <xdr:cNvPr id="75" name="テキスト ボックス 74"/>
        <xdr:cNvSpPr txBox="1"/>
      </xdr:nvSpPr>
      <xdr:spPr>
        <a:xfrm>
          <a:off x="1828800" y="570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44196</xdr:rowOff>
    </xdr:from>
    <xdr:to>
      <xdr:col>6</xdr:col>
      <xdr:colOff>171450</xdr:colOff>
      <xdr:row>34</xdr:row>
      <xdr:rowOff>145796</xdr:rowOff>
    </xdr:to>
    <xdr:sp macro="" textlink="">
      <xdr:nvSpPr>
        <xdr:cNvPr id="76" name="フローチャート: 判断 75"/>
        <xdr:cNvSpPr/>
      </xdr:nvSpPr>
      <xdr:spPr>
        <a:xfrm>
          <a:off x="1270000" y="58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130573</xdr:rowOff>
    </xdr:from>
    <xdr:ext cx="762000" cy="259045"/>
    <xdr:sp macro="" textlink="">
      <xdr:nvSpPr>
        <xdr:cNvPr id="77" name="テキスト ボックス 76"/>
        <xdr:cNvSpPr txBox="1"/>
      </xdr:nvSpPr>
      <xdr:spPr>
        <a:xfrm>
          <a:off x="939800" y="5959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167640</xdr:rowOff>
    </xdr:from>
    <xdr:to>
      <xdr:col>24</xdr:col>
      <xdr:colOff>76200</xdr:colOff>
      <xdr:row>35</xdr:row>
      <xdr:rowOff>97790</xdr:rowOff>
    </xdr:to>
    <xdr:sp macro="" textlink="">
      <xdr:nvSpPr>
        <xdr:cNvPr id="83" name="楕円 82"/>
        <xdr:cNvSpPr/>
      </xdr:nvSpPr>
      <xdr:spPr>
        <a:xfrm>
          <a:off x="47752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139717</xdr:rowOff>
    </xdr:from>
    <xdr:ext cx="762000" cy="259045"/>
    <xdr:sp macro="" textlink="">
      <xdr:nvSpPr>
        <xdr:cNvPr id="84" name="人件費該当値テキスト"/>
        <xdr:cNvSpPr txBox="1"/>
      </xdr:nvSpPr>
      <xdr:spPr>
        <a:xfrm>
          <a:off x="4914900" y="596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103632</xdr:rowOff>
    </xdr:from>
    <xdr:to>
      <xdr:col>20</xdr:col>
      <xdr:colOff>38100</xdr:colOff>
      <xdr:row>35</xdr:row>
      <xdr:rowOff>33782</xdr:rowOff>
    </xdr:to>
    <xdr:sp macro="" textlink="">
      <xdr:nvSpPr>
        <xdr:cNvPr id="85" name="楕円 84"/>
        <xdr:cNvSpPr/>
      </xdr:nvSpPr>
      <xdr:spPr>
        <a:xfrm>
          <a:off x="3937000" y="593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18559</xdr:rowOff>
    </xdr:from>
    <xdr:ext cx="736600" cy="259045"/>
    <xdr:sp macro="" textlink="">
      <xdr:nvSpPr>
        <xdr:cNvPr id="86" name="テキスト ボックス 85"/>
        <xdr:cNvSpPr txBox="1"/>
      </xdr:nvSpPr>
      <xdr:spPr>
        <a:xfrm>
          <a:off x="3606800" y="6019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7620</xdr:rowOff>
    </xdr:from>
    <xdr:to>
      <xdr:col>15</xdr:col>
      <xdr:colOff>149225</xdr:colOff>
      <xdr:row>34</xdr:row>
      <xdr:rowOff>109220</xdr:rowOff>
    </xdr:to>
    <xdr:sp macro="" textlink="">
      <xdr:nvSpPr>
        <xdr:cNvPr id="87" name="楕円 86"/>
        <xdr:cNvSpPr/>
      </xdr:nvSpPr>
      <xdr:spPr>
        <a:xfrm>
          <a:off x="30480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119397</xdr:rowOff>
    </xdr:from>
    <xdr:ext cx="762000" cy="259045"/>
    <xdr:sp macro="" textlink="">
      <xdr:nvSpPr>
        <xdr:cNvPr id="88" name="テキスト ボックス 87"/>
        <xdr:cNvSpPr txBox="1"/>
      </xdr:nvSpPr>
      <xdr:spPr>
        <a:xfrm>
          <a:off x="2717800" y="560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135636</xdr:rowOff>
    </xdr:from>
    <xdr:to>
      <xdr:col>11</xdr:col>
      <xdr:colOff>60325</xdr:colOff>
      <xdr:row>35</xdr:row>
      <xdr:rowOff>65786</xdr:rowOff>
    </xdr:to>
    <xdr:sp macro="" textlink="">
      <xdr:nvSpPr>
        <xdr:cNvPr id="89" name="楕円 88"/>
        <xdr:cNvSpPr/>
      </xdr:nvSpPr>
      <xdr:spPr>
        <a:xfrm>
          <a:off x="2159000" y="596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50563</xdr:rowOff>
    </xdr:from>
    <xdr:ext cx="762000" cy="259045"/>
    <xdr:sp macro="" textlink="">
      <xdr:nvSpPr>
        <xdr:cNvPr id="90" name="テキスト ボックス 89"/>
        <xdr:cNvSpPr txBox="1"/>
      </xdr:nvSpPr>
      <xdr:spPr>
        <a:xfrm>
          <a:off x="1828800" y="6051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137922</xdr:rowOff>
    </xdr:from>
    <xdr:to>
      <xdr:col>6</xdr:col>
      <xdr:colOff>171450</xdr:colOff>
      <xdr:row>34</xdr:row>
      <xdr:rowOff>68072</xdr:rowOff>
    </xdr:to>
    <xdr:sp macro="" textlink="">
      <xdr:nvSpPr>
        <xdr:cNvPr id="91" name="楕円 90"/>
        <xdr:cNvSpPr/>
      </xdr:nvSpPr>
      <xdr:spPr>
        <a:xfrm>
          <a:off x="1270000" y="579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78249</xdr:rowOff>
    </xdr:from>
    <xdr:ext cx="762000" cy="259045"/>
    <xdr:sp macro="" textlink="">
      <xdr:nvSpPr>
        <xdr:cNvPr id="92" name="テキスト ボックス 91"/>
        <xdr:cNvSpPr txBox="1"/>
      </xdr:nvSpPr>
      <xdr:spPr>
        <a:xfrm>
          <a:off x="939800" y="556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物件費の比率については、ほぼ横ばいとなっている、平成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年度と比べ平成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年度は、町道改良工事に伴う測量設計業務などが増加し、</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上昇した、本町は広大な面積を有し、住民の移動手段の確保や経常的な施設管理業務に多くの費用が必要となっている、今後は契約手続きの見直しにより委託業務の適正化を図り、臨時職員の勤務条件の見直しを行い、物件費の抑制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149860</xdr:rowOff>
    </xdr:from>
    <xdr:to>
      <xdr:col>82</xdr:col>
      <xdr:colOff>107950</xdr:colOff>
      <xdr:row>21</xdr:row>
      <xdr:rowOff>161290</xdr:rowOff>
    </xdr:to>
    <xdr:cxnSp macro="">
      <xdr:nvCxnSpPr>
        <xdr:cNvPr id="117" name="直線コネクタ 116"/>
        <xdr:cNvCxnSpPr/>
      </xdr:nvCxnSpPr>
      <xdr:spPr>
        <a:xfrm flipV="1">
          <a:off x="16510000" y="25501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18"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19" name="直線コネクタ 118"/>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64787</xdr:rowOff>
    </xdr:from>
    <xdr:ext cx="762000" cy="259045"/>
    <xdr:sp macro="" textlink="">
      <xdr:nvSpPr>
        <xdr:cNvPr id="120" name="物件費最大値テキスト"/>
        <xdr:cNvSpPr txBox="1"/>
      </xdr:nvSpPr>
      <xdr:spPr>
        <a:xfrm>
          <a:off x="16598900" y="2293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149860</xdr:rowOff>
    </xdr:from>
    <xdr:to>
      <xdr:col>82</xdr:col>
      <xdr:colOff>196850</xdr:colOff>
      <xdr:row>14</xdr:row>
      <xdr:rowOff>149860</xdr:rowOff>
    </xdr:to>
    <xdr:cxnSp macro="">
      <xdr:nvCxnSpPr>
        <xdr:cNvPr id="121" name="直線コネクタ 120"/>
        <xdr:cNvCxnSpPr/>
      </xdr:nvCxnSpPr>
      <xdr:spPr>
        <a:xfrm>
          <a:off x="16421100" y="2550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28702</xdr:rowOff>
    </xdr:from>
    <xdr:to>
      <xdr:col>82</xdr:col>
      <xdr:colOff>107950</xdr:colOff>
      <xdr:row>17</xdr:row>
      <xdr:rowOff>60706</xdr:rowOff>
    </xdr:to>
    <xdr:cxnSp macro="">
      <xdr:nvCxnSpPr>
        <xdr:cNvPr id="122" name="直線コネクタ 121"/>
        <xdr:cNvCxnSpPr/>
      </xdr:nvCxnSpPr>
      <xdr:spPr>
        <a:xfrm>
          <a:off x="15671800" y="294335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167149</xdr:rowOff>
    </xdr:from>
    <xdr:ext cx="762000" cy="259045"/>
    <xdr:sp macro="" textlink="">
      <xdr:nvSpPr>
        <xdr:cNvPr id="123" name="物件費平均値テキスト"/>
        <xdr:cNvSpPr txBox="1"/>
      </xdr:nvSpPr>
      <xdr:spPr>
        <a:xfrm>
          <a:off x="16598900" y="291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23622</xdr:rowOff>
    </xdr:from>
    <xdr:to>
      <xdr:col>82</xdr:col>
      <xdr:colOff>158750</xdr:colOff>
      <xdr:row>17</xdr:row>
      <xdr:rowOff>125222</xdr:rowOff>
    </xdr:to>
    <xdr:sp macro="" textlink="">
      <xdr:nvSpPr>
        <xdr:cNvPr id="124" name="フローチャート: 判断 123"/>
        <xdr:cNvSpPr/>
      </xdr:nvSpPr>
      <xdr:spPr>
        <a:xfrm>
          <a:off x="164592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5842</xdr:rowOff>
    </xdr:from>
    <xdr:to>
      <xdr:col>78</xdr:col>
      <xdr:colOff>69850</xdr:colOff>
      <xdr:row>17</xdr:row>
      <xdr:rowOff>28702</xdr:rowOff>
    </xdr:to>
    <xdr:cxnSp macro="">
      <xdr:nvCxnSpPr>
        <xdr:cNvPr id="125" name="直線コネクタ 124"/>
        <xdr:cNvCxnSpPr/>
      </xdr:nvCxnSpPr>
      <xdr:spPr>
        <a:xfrm>
          <a:off x="14782800" y="292049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14478</xdr:rowOff>
    </xdr:from>
    <xdr:to>
      <xdr:col>78</xdr:col>
      <xdr:colOff>120650</xdr:colOff>
      <xdr:row>17</xdr:row>
      <xdr:rowOff>116078</xdr:rowOff>
    </xdr:to>
    <xdr:sp macro="" textlink="">
      <xdr:nvSpPr>
        <xdr:cNvPr id="126" name="フローチャート: 判断 125"/>
        <xdr:cNvSpPr/>
      </xdr:nvSpPr>
      <xdr:spPr>
        <a:xfrm>
          <a:off x="15621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100855</xdr:rowOff>
    </xdr:from>
    <xdr:ext cx="736600" cy="259045"/>
    <xdr:sp macro="" textlink="">
      <xdr:nvSpPr>
        <xdr:cNvPr id="127" name="テキスト ボックス 126"/>
        <xdr:cNvSpPr txBox="1"/>
      </xdr:nvSpPr>
      <xdr:spPr>
        <a:xfrm>
          <a:off x="15290800" y="3015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168148</xdr:rowOff>
    </xdr:from>
    <xdr:to>
      <xdr:col>73</xdr:col>
      <xdr:colOff>180975</xdr:colOff>
      <xdr:row>17</xdr:row>
      <xdr:rowOff>5842</xdr:rowOff>
    </xdr:to>
    <xdr:cxnSp macro="">
      <xdr:nvCxnSpPr>
        <xdr:cNvPr id="128" name="直線コネクタ 127"/>
        <xdr:cNvCxnSpPr/>
      </xdr:nvCxnSpPr>
      <xdr:spPr>
        <a:xfrm>
          <a:off x="13893800" y="29113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126492</xdr:rowOff>
    </xdr:from>
    <xdr:to>
      <xdr:col>74</xdr:col>
      <xdr:colOff>31750</xdr:colOff>
      <xdr:row>17</xdr:row>
      <xdr:rowOff>56642</xdr:rowOff>
    </xdr:to>
    <xdr:sp macro="" textlink="">
      <xdr:nvSpPr>
        <xdr:cNvPr id="129" name="フローチャート: 判断 128"/>
        <xdr:cNvSpPr/>
      </xdr:nvSpPr>
      <xdr:spPr>
        <a:xfrm>
          <a:off x="14732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66819</xdr:rowOff>
    </xdr:from>
    <xdr:ext cx="762000" cy="259045"/>
    <xdr:sp macro="" textlink="">
      <xdr:nvSpPr>
        <xdr:cNvPr id="130" name="テキスト ボックス 129"/>
        <xdr:cNvSpPr txBox="1"/>
      </xdr:nvSpPr>
      <xdr:spPr>
        <a:xfrm>
          <a:off x="14401800" y="2638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78994</xdr:rowOff>
    </xdr:from>
    <xdr:to>
      <xdr:col>69</xdr:col>
      <xdr:colOff>92075</xdr:colOff>
      <xdr:row>16</xdr:row>
      <xdr:rowOff>168148</xdr:rowOff>
    </xdr:to>
    <xdr:cxnSp macro="">
      <xdr:nvCxnSpPr>
        <xdr:cNvPr id="131" name="直線コネクタ 130"/>
        <xdr:cNvCxnSpPr/>
      </xdr:nvCxnSpPr>
      <xdr:spPr>
        <a:xfrm>
          <a:off x="13004800" y="2650744"/>
          <a:ext cx="889000" cy="26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135636</xdr:rowOff>
    </xdr:from>
    <xdr:to>
      <xdr:col>69</xdr:col>
      <xdr:colOff>142875</xdr:colOff>
      <xdr:row>17</xdr:row>
      <xdr:rowOff>65786</xdr:rowOff>
    </xdr:to>
    <xdr:sp macro="" textlink="">
      <xdr:nvSpPr>
        <xdr:cNvPr id="132" name="フローチャート: 判断 131"/>
        <xdr:cNvSpPr/>
      </xdr:nvSpPr>
      <xdr:spPr>
        <a:xfrm>
          <a:off x="138430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50563</xdr:rowOff>
    </xdr:from>
    <xdr:ext cx="762000" cy="259045"/>
    <xdr:sp macro="" textlink="">
      <xdr:nvSpPr>
        <xdr:cNvPr id="133" name="テキスト ボックス 132"/>
        <xdr:cNvSpPr txBox="1"/>
      </xdr:nvSpPr>
      <xdr:spPr>
        <a:xfrm>
          <a:off x="13512800" y="2965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94488</xdr:rowOff>
    </xdr:from>
    <xdr:to>
      <xdr:col>65</xdr:col>
      <xdr:colOff>53975</xdr:colOff>
      <xdr:row>17</xdr:row>
      <xdr:rowOff>24638</xdr:rowOff>
    </xdr:to>
    <xdr:sp macro="" textlink="">
      <xdr:nvSpPr>
        <xdr:cNvPr id="134" name="フローチャート: 判断 133"/>
        <xdr:cNvSpPr/>
      </xdr:nvSpPr>
      <xdr:spPr>
        <a:xfrm>
          <a:off x="12954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9415</xdr:rowOff>
    </xdr:from>
    <xdr:ext cx="762000" cy="259045"/>
    <xdr:sp macro="" textlink="">
      <xdr:nvSpPr>
        <xdr:cNvPr id="135" name="テキスト ボックス 134"/>
        <xdr:cNvSpPr txBox="1"/>
      </xdr:nvSpPr>
      <xdr:spPr>
        <a:xfrm>
          <a:off x="12623800" y="292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9906</xdr:rowOff>
    </xdr:from>
    <xdr:to>
      <xdr:col>82</xdr:col>
      <xdr:colOff>158750</xdr:colOff>
      <xdr:row>17</xdr:row>
      <xdr:rowOff>111506</xdr:rowOff>
    </xdr:to>
    <xdr:sp macro="" textlink="">
      <xdr:nvSpPr>
        <xdr:cNvPr id="141" name="楕円 140"/>
        <xdr:cNvSpPr/>
      </xdr:nvSpPr>
      <xdr:spPr>
        <a:xfrm>
          <a:off x="16459200" y="292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26433</xdr:rowOff>
    </xdr:from>
    <xdr:ext cx="762000" cy="259045"/>
    <xdr:sp macro="" textlink="">
      <xdr:nvSpPr>
        <xdr:cNvPr id="142" name="物件費該当値テキスト"/>
        <xdr:cNvSpPr txBox="1"/>
      </xdr:nvSpPr>
      <xdr:spPr>
        <a:xfrm>
          <a:off x="16598900" y="2769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149352</xdr:rowOff>
    </xdr:from>
    <xdr:to>
      <xdr:col>78</xdr:col>
      <xdr:colOff>120650</xdr:colOff>
      <xdr:row>17</xdr:row>
      <xdr:rowOff>79502</xdr:rowOff>
    </xdr:to>
    <xdr:sp macro="" textlink="">
      <xdr:nvSpPr>
        <xdr:cNvPr id="143" name="楕円 142"/>
        <xdr:cNvSpPr/>
      </xdr:nvSpPr>
      <xdr:spPr>
        <a:xfrm>
          <a:off x="15621000" y="289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89679</xdr:rowOff>
    </xdr:from>
    <xdr:ext cx="736600" cy="259045"/>
    <xdr:sp macro="" textlink="">
      <xdr:nvSpPr>
        <xdr:cNvPr id="144" name="テキスト ボックス 143"/>
        <xdr:cNvSpPr txBox="1"/>
      </xdr:nvSpPr>
      <xdr:spPr>
        <a:xfrm>
          <a:off x="15290800" y="2661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126492</xdr:rowOff>
    </xdr:from>
    <xdr:to>
      <xdr:col>74</xdr:col>
      <xdr:colOff>31750</xdr:colOff>
      <xdr:row>17</xdr:row>
      <xdr:rowOff>56642</xdr:rowOff>
    </xdr:to>
    <xdr:sp macro="" textlink="">
      <xdr:nvSpPr>
        <xdr:cNvPr id="145" name="楕円 144"/>
        <xdr:cNvSpPr/>
      </xdr:nvSpPr>
      <xdr:spPr>
        <a:xfrm>
          <a:off x="14732000" y="286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41419</xdr:rowOff>
    </xdr:from>
    <xdr:ext cx="762000" cy="259045"/>
    <xdr:sp macro="" textlink="">
      <xdr:nvSpPr>
        <xdr:cNvPr id="146" name="テキスト ボックス 145"/>
        <xdr:cNvSpPr txBox="1"/>
      </xdr:nvSpPr>
      <xdr:spPr>
        <a:xfrm>
          <a:off x="14401800" y="295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117348</xdr:rowOff>
    </xdr:from>
    <xdr:to>
      <xdr:col>69</xdr:col>
      <xdr:colOff>142875</xdr:colOff>
      <xdr:row>17</xdr:row>
      <xdr:rowOff>47498</xdr:rowOff>
    </xdr:to>
    <xdr:sp macro="" textlink="">
      <xdr:nvSpPr>
        <xdr:cNvPr id="147" name="楕円 146"/>
        <xdr:cNvSpPr/>
      </xdr:nvSpPr>
      <xdr:spPr>
        <a:xfrm>
          <a:off x="13843000" y="286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57675</xdr:rowOff>
    </xdr:from>
    <xdr:ext cx="762000" cy="259045"/>
    <xdr:sp macro="" textlink="">
      <xdr:nvSpPr>
        <xdr:cNvPr id="148" name="テキスト ボックス 147"/>
        <xdr:cNvSpPr txBox="1"/>
      </xdr:nvSpPr>
      <xdr:spPr>
        <a:xfrm>
          <a:off x="13512800" y="2629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28194</xdr:rowOff>
    </xdr:from>
    <xdr:to>
      <xdr:col>65</xdr:col>
      <xdr:colOff>53975</xdr:colOff>
      <xdr:row>15</xdr:row>
      <xdr:rowOff>129794</xdr:rowOff>
    </xdr:to>
    <xdr:sp macro="" textlink="">
      <xdr:nvSpPr>
        <xdr:cNvPr id="149" name="楕円 148"/>
        <xdr:cNvSpPr/>
      </xdr:nvSpPr>
      <xdr:spPr>
        <a:xfrm>
          <a:off x="12954000" y="2599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139971</xdr:rowOff>
    </xdr:from>
    <xdr:ext cx="762000" cy="259045"/>
    <xdr:sp macro="" textlink="">
      <xdr:nvSpPr>
        <xdr:cNvPr id="150" name="テキスト ボックス 149"/>
        <xdr:cNvSpPr txBox="1"/>
      </xdr:nvSpPr>
      <xdr:spPr>
        <a:xfrm>
          <a:off x="12623800" y="2368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年度と比べ大きな増減はなく、類似団体平均を下回って推移している、高齢化率も</a:t>
          </a:r>
          <a:r>
            <a:rPr kumimoji="1" lang="en-US" altLang="ja-JP" sz="1300">
              <a:latin typeface="ＭＳ Ｐゴシック" panose="020B0600070205080204" pitchFamily="50" charset="-128"/>
              <a:ea typeface="ＭＳ Ｐゴシック" panose="020B0600070205080204" pitchFamily="50" charset="-128"/>
            </a:rPr>
            <a:t>47.1%</a:t>
          </a:r>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月）と高止まり傾向は続き、今後も社会保障へのニーズは高まっていくものと思われるので、財源の確保と適正な制度の運用に努める。</a:t>
          </a: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159657</xdr:rowOff>
    </xdr:from>
    <xdr:to>
      <xdr:col>24</xdr:col>
      <xdr:colOff>25400</xdr:colOff>
      <xdr:row>61</xdr:row>
      <xdr:rowOff>86178</xdr:rowOff>
    </xdr:to>
    <xdr:cxnSp macro="">
      <xdr:nvCxnSpPr>
        <xdr:cNvPr id="179" name="直線コネクタ 178"/>
        <xdr:cNvCxnSpPr/>
      </xdr:nvCxnSpPr>
      <xdr:spPr>
        <a:xfrm flipV="1">
          <a:off x="4826000" y="9075057"/>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58255</xdr:rowOff>
    </xdr:from>
    <xdr:ext cx="762000" cy="259045"/>
    <xdr:sp macro="" textlink="">
      <xdr:nvSpPr>
        <xdr:cNvPr id="180"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86178</xdr:rowOff>
    </xdr:from>
    <xdr:to>
      <xdr:col>24</xdr:col>
      <xdr:colOff>114300</xdr:colOff>
      <xdr:row>61</xdr:row>
      <xdr:rowOff>86178</xdr:rowOff>
    </xdr:to>
    <xdr:cxnSp macro="">
      <xdr:nvCxnSpPr>
        <xdr:cNvPr id="181" name="直線コネクタ 180"/>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74584</xdr:rowOff>
    </xdr:from>
    <xdr:ext cx="762000" cy="259045"/>
    <xdr:sp macro="" textlink="">
      <xdr:nvSpPr>
        <xdr:cNvPr id="182" name="扶助費最大値テキスト"/>
        <xdr:cNvSpPr txBox="1"/>
      </xdr:nvSpPr>
      <xdr:spPr>
        <a:xfrm>
          <a:off x="4914900" y="8818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159657</xdr:rowOff>
    </xdr:from>
    <xdr:to>
      <xdr:col>24</xdr:col>
      <xdr:colOff>114300</xdr:colOff>
      <xdr:row>52</xdr:row>
      <xdr:rowOff>159657</xdr:rowOff>
    </xdr:to>
    <xdr:cxnSp macro="">
      <xdr:nvCxnSpPr>
        <xdr:cNvPr id="183" name="直線コネクタ 182"/>
        <xdr:cNvCxnSpPr/>
      </xdr:nvCxnSpPr>
      <xdr:spPr>
        <a:xfrm>
          <a:off x="4737100" y="9075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110672</xdr:rowOff>
    </xdr:from>
    <xdr:to>
      <xdr:col>24</xdr:col>
      <xdr:colOff>25400</xdr:colOff>
      <xdr:row>54</xdr:row>
      <xdr:rowOff>143328</xdr:rowOff>
    </xdr:to>
    <xdr:cxnSp macro="">
      <xdr:nvCxnSpPr>
        <xdr:cNvPr id="184" name="直線コネクタ 183"/>
        <xdr:cNvCxnSpPr/>
      </xdr:nvCxnSpPr>
      <xdr:spPr>
        <a:xfrm>
          <a:off x="3987800" y="93689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7455</xdr:rowOff>
    </xdr:from>
    <xdr:ext cx="762000" cy="259045"/>
    <xdr:sp macro="" textlink="">
      <xdr:nvSpPr>
        <xdr:cNvPr id="185" name="扶助費平均値テキスト"/>
        <xdr:cNvSpPr txBox="1"/>
      </xdr:nvSpPr>
      <xdr:spPr>
        <a:xfrm>
          <a:off x="4914900" y="9437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35378</xdr:rowOff>
    </xdr:from>
    <xdr:to>
      <xdr:col>24</xdr:col>
      <xdr:colOff>76200</xdr:colOff>
      <xdr:row>55</xdr:row>
      <xdr:rowOff>136978</xdr:rowOff>
    </xdr:to>
    <xdr:sp macro="" textlink="">
      <xdr:nvSpPr>
        <xdr:cNvPr id="186" name="フローチャート: 判断 185"/>
        <xdr:cNvSpPr/>
      </xdr:nvSpPr>
      <xdr:spPr>
        <a:xfrm>
          <a:off x="47752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110672</xdr:rowOff>
    </xdr:from>
    <xdr:to>
      <xdr:col>19</xdr:col>
      <xdr:colOff>187325</xdr:colOff>
      <xdr:row>54</xdr:row>
      <xdr:rowOff>159657</xdr:rowOff>
    </xdr:to>
    <xdr:cxnSp macro="">
      <xdr:nvCxnSpPr>
        <xdr:cNvPr id="187" name="直線コネクタ 186"/>
        <xdr:cNvCxnSpPr/>
      </xdr:nvCxnSpPr>
      <xdr:spPr>
        <a:xfrm flipV="1">
          <a:off x="3098800" y="9368972"/>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88" name="フローチャート: 判断 187"/>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105427</xdr:rowOff>
    </xdr:from>
    <xdr:ext cx="736600" cy="259045"/>
    <xdr:sp macro="" textlink="">
      <xdr:nvSpPr>
        <xdr:cNvPr id="189" name="テキスト ボックス 188"/>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159657</xdr:rowOff>
    </xdr:from>
    <xdr:to>
      <xdr:col>15</xdr:col>
      <xdr:colOff>98425</xdr:colOff>
      <xdr:row>54</xdr:row>
      <xdr:rowOff>159657</xdr:rowOff>
    </xdr:to>
    <xdr:cxnSp macro="">
      <xdr:nvCxnSpPr>
        <xdr:cNvPr id="190" name="直線コネクタ 189"/>
        <xdr:cNvCxnSpPr/>
      </xdr:nvCxnSpPr>
      <xdr:spPr>
        <a:xfrm>
          <a:off x="2209800" y="94179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141515</xdr:rowOff>
    </xdr:from>
    <xdr:to>
      <xdr:col>15</xdr:col>
      <xdr:colOff>149225</xdr:colOff>
      <xdr:row>55</xdr:row>
      <xdr:rowOff>71665</xdr:rowOff>
    </xdr:to>
    <xdr:sp macro="" textlink="">
      <xdr:nvSpPr>
        <xdr:cNvPr id="191" name="フローチャート: 判断 190"/>
        <xdr:cNvSpPr/>
      </xdr:nvSpPr>
      <xdr:spPr>
        <a:xfrm>
          <a:off x="3048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56442</xdr:rowOff>
    </xdr:from>
    <xdr:ext cx="762000" cy="259045"/>
    <xdr:sp macro="" textlink="">
      <xdr:nvSpPr>
        <xdr:cNvPr id="192" name="テキスト ボックス 191"/>
        <xdr:cNvSpPr txBox="1"/>
      </xdr:nvSpPr>
      <xdr:spPr>
        <a:xfrm>
          <a:off x="2717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127000</xdr:rowOff>
    </xdr:from>
    <xdr:to>
      <xdr:col>11</xdr:col>
      <xdr:colOff>9525</xdr:colOff>
      <xdr:row>54</xdr:row>
      <xdr:rowOff>159657</xdr:rowOff>
    </xdr:to>
    <xdr:cxnSp macro="">
      <xdr:nvCxnSpPr>
        <xdr:cNvPr id="193" name="直線コネクタ 192"/>
        <xdr:cNvCxnSpPr/>
      </xdr:nvCxnSpPr>
      <xdr:spPr>
        <a:xfrm>
          <a:off x="1320800" y="93853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2722</xdr:rowOff>
    </xdr:from>
    <xdr:to>
      <xdr:col>11</xdr:col>
      <xdr:colOff>60325</xdr:colOff>
      <xdr:row>55</xdr:row>
      <xdr:rowOff>104322</xdr:rowOff>
    </xdr:to>
    <xdr:sp macro="" textlink="">
      <xdr:nvSpPr>
        <xdr:cNvPr id="194" name="フローチャート: 判断 193"/>
        <xdr:cNvSpPr/>
      </xdr:nvSpPr>
      <xdr:spPr>
        <a:xfrm>
          <a:off x="2159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89099</xdr:rowOff>
    </xdr:from>
    <xdr:ext cx="762000" cy="259045"/>
    <xdr:sp macro="" textlink="">
      <xdr:nvSpPr>
        <xdr:cNvPr id="195" name="テキスト ボックス 194"/>
        <xdr:cNvSpPr txBox="1"/>
      </xdr:nvSpPr>
      <xdr:spPr>
        <a:xfrm>
          <a:off x="1828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141515</xdr:rowOff>
    </xdr:from>
    <xdr:to>
      <xdr:col>6</xdr:col>
      <xdr:colOff>171450</xdr:colOff>
      <xdr:row>55</xdr:row>
      <xdr:rowOff>71665</xdr:rowOff>
    </xdr:to>
    <xdr:sp macro="" textlink="">
      <xdr:nvSpPr>
        <xdr:cNvPr id="196" name="フローチャート: 判断 195"/>
        <xdr:cNvSpPr/>
      </xdr:nvSpPr>
      <xdr:spPr>
        <a:xfrm>
          <a:off x="1270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56442</xdr:rowOff>
    </xdr:from>
    <xdr:ext cx="762000" cy="259045"/>
    <xdr:sp macro="" textlink="">
      <xdr:nvSpPr>
        <xdr:cNvPr id="197" name="テキスト ボックス 196"/>
        <xdr:cNvSpPr txBox="1"/>
      </xdr:nvSpPr>
      <xdr:spPr>
        <a:xfrm>
          <a:off x="939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92528</xdr:rowOff>
    </xdr:from>
    <xdr:to>
      <xdr:col>24</xdr:col>
      <xdr:colOff>76200</xdr:colOff>
      <xdr:row>55</xdr:row>
      <xdr:rowOff>22678</xdr:rowOff>
    </xdr:to>
    <xdr:sp macro="" textlink="">
      <xdr:nvSpPr>
        <xdr:cNvPr id="203" name="楕円 202"/>
        <xdr:cNvSpPr/>
      </xdr:nvSpPr>
      <xdr:spPr>
        <a:xfrm>
          <a:off x="47752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109055</xdr:rowOff>
    </xdr:from>
    <xdr:ext cx="762000" cy="259045"/>
    <xdr:sp macro="" textlink="">
      <xdr:nvSpPr>
        <xdr:cNvPr id="204" name="扶助費該当値テキスト"/>
        <xdr:cNvSpPr txBox="1"/>
      </xdr:nvSpPr>
      <xdr:spPr>
        <a:xfrm>
          <a:off x="4914900" y="919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59872</xdr:rowOff>
    </xdr:from>
    <xdr:to>
      <xdr:col>20</xdr:col>
      <xdr:colOff>38100</xdr:colOff>
      <xdr:row>54</xdr:row>
      <xdr:rowOff>161472</xdr:rowOff>
    </xdr:to>
    <xdr:sp macro="" textlink="">
      <xdr:nvSpPr>
        <xdr:cNvPr id="205" name="楕円 204"/>
        <xdr:cNvSpPr/>
      </xdr:nvSpPr>
      <xdr:spPr>
        <a:xfrm>
          <a:off x="3937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199</xdr:rowOff>
    </xdr:from>
    <xdr:ext cx="736600" cy="259045"/>
    <xdr:sp macro="" textlink="">
      <xdr:nvSpPr>
        <xdr:cNvPr id="206" name="テキスト ボックス 205"/>
        <xdr:cNvSpPr txBox="1"/>
      </xdr:nvSpPr>
      <xdr:spPr>
        <a:xfrm>
          <a:off x="3606800" y="9087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108857</xdr:rowOff>
    </xdr:from>
    <xdr:to>
      <xdr:col>15</xdr:col>
      <xdr:colOff>149225</xdr:colOff>
      <xdr:row>55</xdr:row>
      <xdr:rowOff>39007</xdr:rowOff>
    </xdr:to>
    <xdr:sp macro="" textlink="">
      <xdr:nvSpPr>
        <xdr:cNvPr id="207" name="楕円 206"/>
        <xdr:cNvSpPr/>
      </xdr:nvSpPr>
      <xdr:spPr>
        <a:xfrm>
          <a:off x="3048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49184</xdr:rowOff>
    </xdr:from>
    <xdr:ext cx="762000" cy="259045"/>
    <xdr:sp macro="" textlink="">
      <xdr:nvSpPr>
        <xdr:cNvPr id="208" name="テキスト ボックス 207"/>
        <xdr:cNvSpPr txBox="1"/>
      </xdr:nvSpPr>
      <xdr:spPr>
        <a:xfrm>
          <a:off x="2717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108857</xdr:rowOff>
    </xdr:from>
    <xdr:to>
      <xdr:col>11</xdr:col>
      <xdr:colOff>60325</xdr:colOff>
      <xdr:row>55</xdr:row>
      <xdr:rowOff>39007</xdr:rowOff>
    </xdr:to>
    <xdr:sp macro="" textlink="">
      <xdr:nvSpPr>
        <xdr:cNvPr id="209" name="楕円 208"/>
        <xdr:cNvSpPr/>
      </xdr:nvSpPr>
      <xdr:spPr>
        <a:xfrm>
          <a:off x="2159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49184</xdr:rowOff>
    </xdr:from>
    <xdr:ext cx="762000" cy="259045"/>
    <xdr:sp macro="" textlink="">
      <xdr:nvSpPr>
        <xdr:cNvPr id="210" name="テキスト ボックス 209"/>
        <xdr:cNvSpPr txBox="1"/>
      </xdr:nvSpPr>
      <xdr:spPr>
        <a:xfrm>
          <a:off x="1828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76200</xdr:rowOff>
    </xdr:from>
    <xdr:to>
      <xdr:col>6</xdr:col>
      <xdr:colOff>171450</xdr:colOff>
      <xdr:row>55</xdr:row>
      <xdr:rowOff>6350</xdr:rowOff>
    </xdr:to>
    <xdr:sp macro="" textlink="">
      <xdr:nvSpPr>
        <xdr:cNvPr id="211" name="楕円 210"/>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16527</xdr:rowOff>
    </xdr:from>
    <xdr:ext cx="762000" cy="259045"/>
    <xdr:sp macro="" textlink="">
      <xdr:nvSpPr>
        <xdr:cNvPr id="212" name="テキスト ボックス 211"/>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係る経常収支比率は、類似団体平均を下回って推移しており、支出は、繰出金が多くを占め、簡易水道事業特別会計や高齢化率が高止まりする中、介護保険特別会計、後期高齢者医療事業特別会計への繰出金も大きな割合を占め、増加の見込みもある、簡易水道事業では水道分担金の見直し受益者負担の公正公平な負担を図り、介護保険事業等では、医療費の支出の要因と分析を行い、医療費の抑制に努める。</a:t>
          </a: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142240</xdr:rowOff>
    </xdr:to>
    <xdr:cxnSp macro="">
      <xdr:nvCxnSpPr>
        <xdr:cNvPr id="239" name="直線コネクタ 238"/>
        <xdr:cNvCxnSpPr/>
      </xdr:nvCxnSpPr>
      <xdr:spPr>
        <a:xfrm flipV="1">
          <a:off x="16510000" y="908812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114317</xdr:rowOff>
    </xdr:from>
    <xdr:ext cx="762000" cy="259045"/>
    <xdr:sp macro="" textlink="">
      <xdr:nvSpPr>
        <xdr:cNvPr id="240" name="その他最小値テキスト"/>
        <xdr:cNvSpPr txBox="1"/>
      </xdr:nvSpPr>
      <xdr:spPr>
        <a:xfrm>
          <a:off x="16598900" y="104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142240</xdr:rowOff>
    </xdr:from>
    <xdr:to>
      <xdr:col>82</xdr:col>
      <xdr:colOff>196850</xdr:colOff>
      <xdr:row>60</xdr:row>
      <xdr:rowOff>142240</xdr:rowOff>
    </xdr:to>
    <xdr:cxnSp macro="">
      <xdr:nvCxnSpPr>
        <xdr:cNvPr id="241" name="直線コネクタ 240"/>
        <xdr:cNvCxnSpPr/>
      </xdr:nvCxnSpPr>
      <xdr:spPr>
        <a:xfrm>
          <a:off x="16421100" y="104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2" name="その他最大値テキスト"/>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3" name="直線コネクタ 242"/>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35560</xdr:rowOff>
    </xdr:from>
    <xdr:to>
      <xdr:col>82</xdr:col>
      <xdr:colOff>107950</xdr:colOff>
      <xdr:row>56</xdr:row>
      <xdr:rowOff>73660</xdr:rowOff>
    </xdr:to>
    <xdr:cxnSp macro="">
      <xdr:nvCxnSpPr>
        <xdr:cNvPr id="244" name="直線コネクタ 243"/>
        <xdr:cNvCxnSpPr/>
      </xdr:nvCxnSpPr>
      <xdr:spPr>
        <a:xfrm>
          <a:off x="15671800" y="96367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67327</xdr:rowOff>
    </xdr:from>
    <xdr:ext cx="762000" cy="259045"/>
    <xdr:sp macro="" textlink="">
      <xdr:nvSpPr>
        <xdr:cNvPr id="245" name="その他平均値テキスト"/>
        <xdr:cNvSpPr txBox="1"/>
      </xdr:nvSpPr>
      <xdr:spPr>
        <a:xfrm>
          <a:off x="16598900" y="9839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46" name="フローチャート: 判断 245"/>
        <xdr:cNvSpPr/>
      </xdr:nvSpPr>
      <xdr:spPr>
        <a:xfrm>
          <a:off x="16459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27940</xdr:rowOff>
    </xdr:from>
    <xdr:to>
      <xdr:col>78</xdr:col>
      <xdr:colOff>69850</xdr:colOff>
      <xdr:row>56</xdr:row>
      <xdr:rowOff>35560</xdr:rowOff>
    </xdr:to>
    <xdr:cxnSp macro="">
      <xdr:nvCxnSpPr>
        <xdr:cNvPr id="247" name="直線コネクタ 246"/>
        <xdr:cNvCxnSpPr/>
      </xdr:nvCxnSpPr>
      <xdr:spPr>
        <a:xfrm>
          <a:off x="14782800" y="96291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80010</xdr:rowOff>
    </xdr:from>
    <xdr:to>
      <xdr:col>78</xdr:col>
      <xdr:colOff>120650</xdr:colOff>
      <xdr:row>58</xdr:row>
      <xdr:rowOff>10160</xdr:rowOff>
    </xdr:to>
    <xdr:sp macro="" textlink="">
      <xdr:nvSpPr>
        <xdr:cNvPr id="248" name="フローチャート: 判断 247"/>
        <xdr:cNvSpPr/>
      </xdr:nvSpPr>
      <xdr:spPr>
        <a:xfrm>
          <a:off x="156210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166387</xdr:rowOff>
    </xdr:from>
    <xdr:ext cx="736600" cy="259045"/>
    <xdr:sp macro="" textlink="">
      <xdr:nvSpPr>
        <xdr:cNvPr id="249" name="テキスト ボックス 248"/>
        <xdr:cNvSpPr txBox="1"/>
      </xdr:nvSpPr>
      <xdr:spPr>
        <a:xfrm>
          <a:off x="15290800" y="9939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168910</xdr:rowOff>
    </xdr:from>
    <xdr:to>
      <xdr:col>73</xdr:col>
      <xdr:colOff>180975</xdr:colOff>
      <xdr:row>56</xdr:row>
      <xdr:rowOff>27940</xdr:rowOff>
    </xdr:to>
    <xdr:cxnSp macro="">
      <xdr:nvCxnSpPr>
        <xdr:cNvPr id="250" name="直線コネクタ 249"/>
        <xdr:cNvCxnSpPr/>
      </xdr:nvCxnSpPr>
      <xdr:spPr>
        <a:xfrm>
          <a:off x="13893800" y="95986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57150</xdr:rowOff>
    </xdr:from>
    <xdr:to>
      <xdr:col>74</xdr:col>
      <xdr:colOff>31750</xdr:colOff>
      <xdr:row>57</xdr:row>
      <xdr:rowOff>158750</xdr:rowOff>
    </xdr:to>
    <xdr:sp macro="" textlink="">
      <xdr:nvSpPr>
        <xdr:cNvPr id="251" name="フローチャート: 判断 250"/>
        <xdr:cNvSpPr/>
      </xdr:nvSpPr>
      <xdr:spPr>
        <a:xfrm>
          <a:off x="14732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143527</xdr:rowOff>
    </xdr:from>
    <xdr:ext cx="762000" cy="259045"/>
    <xdr:sp macro="" textlink="">
      <xdr:nvSpPr>
        <xdr:cNvPr id="252" name="テキスト ボックス 251"/>
        <xdr:cNvSpPr txBox="1"/>
      </xdr:nvSpPr>
      <xdr:spPr>
        <a:xfrm>
          <a:off x="14401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138430</xdr:rowOff>
    </xdr:from>
    <xdr:to>
      <xdr:col>69</xdr:col>
      <xdr:colOff>92075</xdr:colOff>
      <xdr:row>55</xdr:row>
      <xdr:rowOff>168910</xdr:rowOff>
    </xdr:to>
    <xdr:cxnSp macro="">
      <xdr:nvCxnSpPr>
        <xdr:cNvPr id="253" name="直線コネクタ 252"/>
        <xdr:cNvCxnSpPr/>
      </xdr:nvCxnSpPr>
      <xdr:spPr>
        <a:xfrm>
          <a:off x="13004800" y="95681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118110</xdr:rowOff>
    </xdr:from>
    <xdr:to>
      <xdr:col>69</xdr:col>
      <xdr:colOff>142875</xdr:colOff>
      <xdr:row>58</xdr:row>
      <xdr:rowOff>48260</xdr:rowOff>
    </xdr:to>
    <xdr:sp macro="" textlink="">
      <xdr:nvSpPr>
        <xdr:cNvPr id="254" name="フローチャート: 判断 253"/>
        <xdr:cNvSpPr/>
      </xdr:nvSpPr>
      <xdr:spPr>
        <a:xfrm>
          <a:off x="13843000" y="989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33037</xdr:rowOff>
    </xdr:from>
    <xdr:ext cx="762000" cy="259045"/>
    <xdr:sp macro="" textlink="">
      <xdr:nvSpPr>
        <xdr:cNvPr id="255" name="テキスト ボックス 254"/>
        <xdr:cNvSpPr txBox="1"/>
      </xdr:nvSpPr>
      <xdr:spPr>
        <a:xfrm>
          <a:off x="13512800" y="997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72390</xdr:rowOff>
    </xdr:from>
    <xdr:to>
      <xdr:col>65</xdr:col>
      <xdr:colOff>53975</xdr:colOff>
      <xdr:row>58</xdr:row>
      <xdr:rowOff>2540</xdr:rowOff>
    </xdr:to>
    <xdr:sp macro="" textlink="">
      <xdr:nvSpPr>
        <xdr:cNvPr id="256" name="フローチャート: 判断 255"/>
        <xdr:cNvSpPr/>
      </xdr:nvSpPr>
      <xdr:spPr>
        <a:xfrm>
          <a:off x="12954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158767</xdr:rowOff>
    </xdr:from>
    <xdr:ext cx="762000" cy="259045"/>
    <xdr:sp macro="" textlink="">
      <xdr:nvSpPr>
        <xdr:cNvPr id="257" name="テキスト ボックス 256"/>
        <xdr:cNvSpPr txBox="1"/>
      </xdr:nvSpPr>
      <xdr:spPr>
        <a:xfrm>
          <a:off x="12623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22860</xdr:rowOff>
    </xdr:from>
    <xdr:to>
      <xdr:col>82</xdr:col>
      <xdr:colOff>158750</xdr:colOff>
      <xdr:row>56</xdr:row>
      <xdr:rowOff>124460</xdr:rowOff>
    </xdr:to>
    <xdr:sp macro="" textlink="">
      <xdr:nvSpPr>
        <xdr:cNvPr id="263" name="楕円 262"/>
        <xdr:cNvSpPr/>
      </xdr:nvSpPr>
      <xdr:spPr>
        <a:xfrm>
          <a:off x="164592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39387</xdr:rowOff>
    </xdr:from>
    <xdr:ext cx="762000" cy="259045"/>
    <xdr:sp macro="" textlink="">
      <xdr:nvSpPr>
        <xdr:cNvPr id="264" name="その他該当値テキスト"/>
        <xdr:cNvSpPr txBox="1"/>
      </xdr:nvSpPr>
      <xdr:spPr>
        <a:xfrm>
          <a:off x="165989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156210</xdr:rowOff>
    </xdr:from>
    <xdr:to>
      <xdr:col>78</xdr:col>
      <xdr:colOff>120650</xdr:colOff>
      <xdr:row>56</xdr:row>
      <xdr:rowOff>86360</xdr:rowOff>
    </xdr:to>
    <xdr:sp macro="" textlink="">
      <xdr:nvSpPr>
        <xdr:cNvPr id="265" name="楕円 264"/>
        <xdr:cNvSpPr/>
      </xdr:nvSpPr>
      <xdr:spPr>
        <a:xfrm>
          <a:off x="15621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96537</xdr:rowOff>
    </xdr:from>
    <xdr:ext cx="736600" cy="259045"/>
    <xdr:sp macro="" textlink="">
      <xdr:nvSpPr>
        <xdr:cNvPr id="266" name="テキスト ボックス 265"/>
        <xdr:cNvSpPr txBox="1"/>
      </xdr:nvSpPr>
      <xdr:spPr>
        <a:xfrm>
          <a:off x="15290800" y="935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148590</xdr:rowOff>
    </xdr:from>
    <xdr:to>
      <xdr:col>74</xdr:col>
      <xdr:colOff>31750</xdr:colOff>
      <xdr:row>56</xdr:row>
      <xdr:rowOff>78740</xdr:rowOff>
    </xdr:to>
    <xdr:sp macro="" textlink="">
      <xdr:nvSpPr>
        <xdr:cNvPr id="267" name="楕円 266"/>
        <xdr:cNvSpPr/>
      </xdr:nvSpPr>
      <xdr:spPr>
        <a:xfrm>
          <a:off x="147320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88917</xdr:rowOff>
    </xdr:from>
    <xdr:ext cx="762000" cy="259045"/>
    <xdr:sp macro="" textlink="">
      <xdr:nvSpPr>
        <xdr:cNvPr id="268" name="テキスト ボックス 267"/>
        <xdr:cNvSpPr txBox="1"/>
      </xdr:nvSpPr>
      <xdr:spPr>
        <a:xfrm>
          <a:off x="14401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118110</xdr:rowOff>
    </xdr:from>
    <xdr:to>
      <xdr:col>69</xdr:col>
      <xdr:colOff>142875</xdr:colOff>
      <xdr:row>56</xdr:row>
      <xdr:rowOff>48260</xdr:rowOff>
    </xdr:to>
    <xdr:sp macro="" textlink="">
      <xdr:nvSpPr>
        <xdr:cNvPr id="269" name="楕円 268"/>
        <xdr:cNvSpPr/>
      </xdr:nvSpPr>
      <xdr:spPr>
        <a:xfrm>
          <a:off x="138430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58437</xdr:rowOff>
    </xdr:from>
    <xdr:ext cx="762000" cy="259045"/>
    <xdr:sp macro="" textlink="">
      <xdr:nvSpPr>
        <xdr:cNvPr id="270" name="テキスト ボックス 269"/>
        <xdr:cNvSpPr txBox="1"/>
      </xdr:nvSpPr>
      <xdr:spPr>
        <a:xfrm>
          <a:off x="13512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87630</xdr:rowOff>
    </xdr:from>
    <xdr:to>
      <xdr:col>65</xdr:col>
      <xdr:colOff>53975</xdr:colOff>
      <xdr:row>56</xdr:row>
      <xdr:rowOff>17780</xdr:rowOff>
    </xdr:to>
    <xdr:sp macro="" textlink="">
      <xdr:nvSpPr>
        <xdr:cNvPr id="271" name="楕円 270"/>
        <xdr:cNvSpPr/>
      </xdr:nvSpPr>
      <xdr:spPr>
        <a:xfrm>
          <a:off x="12954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27957</xdr:rowOff>
    </xdr:from>
    <xdr:ext cx="762000" cy="259045"/>
    <xdr:sp macro="" textlink="">
      <xdr:nvSpPr>
        <xdr:cNvPr id="272" name="テキスト ボックス 271"/>
        <xdr:cNvSpPr txBox="1"/>
      </xdr:nvSpPr>
      <xdr:spPr>
        <a:xfrm>
          <a:off x="12623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ついては、ほぼ横ばいで推移しており、類似団体平均とほぼ同じ数値となっている、補助費の内一部事務組合への負担金が大きな割合を占めており、地域おこし協力隊の活用を図り定住人口の増加と産業の育成に補助金を交付している、今後は、地域振興のためには各種団体への補助金は不可欠であるが、交付に明確な基準を設けるなど、補助金交付事業の適正な運用を図り、補助金の有効な活用に努める。</a:t>
          </a:r>
        </a:p>
      </xdr:txBody>
    </xdr:sp>
    <xdr:clientData/>
  </xdr:twoCellAnchor>
  <xdr:oneCellAnchor>
    <xdr:from>
      <xdr:col>62</xdr:col>
      <xdr:colOff>6350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41</xdr:row>
      <xdr:rowOff>124714</xdr:rowOff>
    </xdr:to>
    <xdr:cxnSp macro="">
      <xdr:nvCxnSpPr>
        <xdr:cNvPr id="297" name="直線コネクタ 296"/>
        <xdr:cNvCxnSpPr/>
      </xdr:nvCxnSpPr>
      <xdr:spPr>
        <a:xfrm flipV="1">
          <a:off x="16510000" y="5878576"/>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96791</xdr:rowOff>
    </xdr:from>
    <xdr:ext cx="762000" cy="259045"/>
    <xdr:sp macro="" textlink="">
      <xdr:nvSpPr>
        <xdr:cNvPr id="298" name="補助費等最小値テキスト"/>
        <xdr:cNvSpPr txBox="1"/>
      </xdr:nvSpPr>
      <xdr:spPr>
        <a:xfrm>
          <a:off x="16598900" y="712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124714</xdr:rowOff>
    </xdr:from>
    <xdr:to>
      <xdr:col>82</xdr:col>
      <xdr:colOff>196850</xdr:colOff>
      <xdr:row>41</xdr:row>
      <xdr:rowOff>124714</xdr:rowOff>
    </xdr:to>
    <xdr:cxnSp macro="">
      <xdr:nvCxnSpPr>
        <xdr:cNvPr id="299" name="直線コネクタ 298"/>
        <xdr:cNvCxnSpPr/>
      </xdr:nvCxnSpPr>
      <xdr:spPr>
        <a:xfrm>
          <a:off x="16421100" y="7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300" name="補助費等最大値テキスト"/>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301" name="直線コネクタ 300"/>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67564</xdr:rowOff>
    </xdr:from>
    <xdr:to>
      <xdr:col>82</xdr:col>
      <xdr:colOff>107950</xdr:colOff>
      <xdr:row>36</xdr:row>
      <xdr:rowOff>81280</xdr:rowOff>
    </xdr:to>
    <xdr:cxnSp macro="">
      <xdr:nvCxnSpPr>
        <xdr:cNvPr id="302" name="直線コネクタ 301"/>
        <xdr:cNvCxnSpPr/>
      </xdr:nvCxnSpPr>
      <xdr:spPr>
        <a:xfrm>
          <a:off x="15671800" y="623976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89425</xdr:rowOff>
    </xdr:from>
    <xdr:ext cx="762000" cy="259045"/>
    <xdr:sp macro="" textlink="">
      <xdr:nvSpPr>
        <xdr:cNvPr id="303" name="補助費等平均値テキスト"/>
        <xdr:cNvSpPr txBox="1"/>
      </xdr:nvSpPr>
      <xdr:spPr>
        <a:xfrm>
          <a:off x="16598900" y="6261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117348</xdr:rowOff>
    </xdr:from>
    <xdr:to>
      <xdr:col>82</xdr:col>
      <xdr:colOff>158750</xdr:colOff>
      <xdr:row>37</xdr:row>
      <xdr:rowOff>47498</xdr:rowOff>
    </xdr:to>
    <xdr:sp macro="" textlink="">
      <xdr:nvSpPr>
        <xdr:cNvPr id="304" name="フローチャート: 判断 303"/>
        <xdr:cNvSpPr/>
      </xdr:nvSpPr>
      <xdr:spPr>
        <a:xfrm>
          <a:off x="16459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67564</xdr:rowOff>
    </xdr:from>
    <xdr:to>
      <xdr:col>78</xdr:col>
      <xdr:colOff>69850</xdr:colOff>
      <xdr:row>36</xdr:row>
      <xdr:rowOff>131572</xdr:rowOff>
    </xdr:to>
    <xdr:cxnSp macro="">
      <xdr:nvCxnSpPr>
        <xdr:cNvPr id="305" name="直線コネクタ 304"/>
        <xdr:cNvCxnSpPr/>
      </xdr:nvCxnSpPr>
      <xdr:spPr>
        <a:xfrm flipV="1">
          <a:off x="14782800" y="623976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80772</xdr:rowOff>
    </xdr:from>
    <xdr:to>
      <xdr:col>78</xdr:col>
      <xdr:colOff>120650</xdr:colOff>
      <xdr:row>37</xdr:row>
      <xdr:rowOff>10922</xdr:rowOff>
    </xdr:to>
    <xdr:sp macro="" textlink="">
      <xdr:nvSpPr>
        <xdr:cNvPr id="306" name="フローチャート: 判断 305"/>
        <xdr:cNvSpPr/>
      </xdr:nvSpPr>
      <xdr:spPr>
        <a:xfrm>
          <a:off x="15621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167149</xdr:rowOff>
    </xdr:from>
    <xdr:ext cx="736600" cy="259045"/>
    <xdr:sp macro="" textlink="">
      <xdr:nvSpPr>
        <xdr:cNvPr id="307" name="テキスト ボックス 306"/>
        <xdr:cNvSpPr txBox="1"/>
      </xdr:nvSpPr>
      <xdr:spPr>
        <a:xfrm>
          <a:off x="15290800" y="6339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127000</xdr:rowOff>
    </xdr:from>
    <xdr:to>
      <xdr:col>73</xdr:col>
      <xdr:colOff>180975</xdr:colOff>
      <xdr:row>36</xdr:row>
      <xdr:rowOff>131572</xdr:rowOff>
    </xdr:to>
    <xdr:cxnSp macro="">
      <xdr:nvCxnSpPr>
        <xdr:cNvPr id="308" name="直線コネクタ 307"/>
        <xdr:cNvCxnSpPr/>
      </xdr:nvCxnSpPr>
      <xdr:spPr>
        <a:xfrm>
          <a:off x="13893800" y="62992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76200</xdr:rowOff>
    </xdr:from>
    <xdr:to>
      <xdr:col>74</xdr:col>
      <xdr:colOff>31750</xdr:colOff>
      <xdr:row>37</xdr:row>
      <xdr:rowOff>6350</xdr:rowOff>
    </xdr:to>
    <xdr:sp macro="" textlink="">
      <xdr:nvSpPr>
        <xdr:cNvPr id="309" name="フローチャート: 判断 308"/>
        <xdr:cNvSpPr/>
      </xdr:nvSpPr>
      <xdr:spPr>
        <a:xfrm>
          <a:off x="14732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16527</xdr:rowOff>
    </xdr:from>
    <xdr:ext cx="762000" cy="259045"/>
    <xdr:sp macro="" textlink="">
      <xdr:nvSpPr>
        <xdr:cNvPr id="310" name="テキスト ボックス 309"/>
        <xdr:cNvSpPr txBox="1"/>
      </xdr:nvSpPr>
      <xdr:spPr>
        <a:xfrm>
          <a:off x="14401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127000</xdr:rowOff>
    </xdr:from>
    <xdr:to>
      <xdr:col>69</xdr:col>
      <xdr:colOff>92075</xdr:colOff>
      <xdr:row>37</xdr:row>
      <xdr:rowOff>65278</xdr:rowOff>
    </xdr:to>
    <xdr:cxnSp macro="">
      <xdr:nvCxnSpPr>
        <xdr:cNvPr id="311" name="直線コネクタ 310"/>
        <xdr:cNvCxnSpPr/>
      </xdr:nvCxnSpPr>
      <xdr:spPr>
        <a:xfrm flipV="1">
          <a:off x="13004800" y="6299200"/>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2" name="フローチャート: 判断 311"/>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4843</xdr:rowOff>
    </xdr:from>
    <xdr:ext cx="762000" cy="259045"/>
    <xdr:sp macro="" textlink="">
      <xdr:nvSpPr>
        <xdr:cNvPr id="313" name="テキスト ボックス 312"/>
        <xdr:cNvSpPr txBox="1"/>
      </xdr:nvSpPr>
      <xdr:spPr>
        <a:xfrm>
          <a:off x="13512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4" name="フローチャート: 判断 313"/>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169689</xdr:rowOff>
    </xdr:from>
    <xdr:ext cx="762000" cy="259045"/>
    <xdr:sp macro="" textlink="">
      <xdr:nvSpPr>
        <xdr:cNvPr id="315" name="テキスト ボックス 314"/>
        <xdr:cNvSpPr txBox="1"/>
      </xdr:nvSpPr>
      <xdr:spPr>
        <a:xfrm>
          <a:off x="12623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30480</xdr:rowOff>
    </xdr:from>
    <xdr:to>
      <xdr:col>82</xdr:col>
      <xdr:colOff>158750</xdr:colOff>
      <xdr:row>36</xdr:row>
      <xdr:rowOff>132080</xdr:rowOff>
    </xdr:to>
    <xdr:sp macro="" textlink="">
      <xdr:nvSpPr>
        <xdr:cNvPr id="321" name="楕円 320"/>
        <xdr:cNvSpPr/>
      </xdr:nvSpPr>
      <xdr:spPr>
        <a:xfrm>
          <a:off x="164592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47007</xdr:rowOff>
    </xdr:from>
    <xdr:ext cx="762000" cy="259045"/>
    <xdr:sp macro="" textlink="">
      <xdr:nvSpPr>
        <xdr:cNvPr id="322" name="補助費等該当値テキスト"/>
        <xdr:cNvSpPr txBox="1"/>
      </xdr:nvSpPr>
      <xdr:spPr>
        <a:xfrm>
          <a:off x="165989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16764</xdr:rowOff>
    </xdr:from>
    <xdr:to>
      <xdr:col>78</xdr:col>
      <xdr:colOff>120650</xdr:colOff>
      <xdr:row>36</xdr:row>
      <xdr:rowOff>118364</xdr:rowOff>
    </xdr:to>
    <xdr:sp macro="" textlink="">
      <xdr:nvSpPr>
        <xdr:cNvPr id="323" name="楕円 322"/>
        <xdr:cNvSpPr/>
      </xdr:nvSpPr>
      <xdr:spPr>
        <a:xfrm>
          <a:off x="15621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128541</xdr:rowOff>
    </xdr:from>
    <xdr:ext cx="736600" cy="259045"/>
    <xdr:sp macro="" textlink="">
      <xdr:nvSpPr>
        <xdr:cNvPr id="324" name="テキスト ボックス 323"/>
        <xdr:cNvSpPr txBox="1"/>
      </xdr:nvSpPr>
      <xdr:spPr>
        <a:xfrm>
          <a:off x="15290800" y="5957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80772</xdr:rowOff>
    </xdr:from>
    <xdr:to>
      <xdr:col>74</xdr:col>
      <xdr:colOff>31750</xdr:colOff>
      <xdr:row>37</xdr:row>
      <xdr:rowOff>10922</xdr:rowOff>
    </xdr:to>
    <xdr:sp macro="" textlink="">
      <xdr:nvSpPr>
        <xdr:cNvPr id="325" name="楕円 324"/>
        <xdr:cNvSpPr/>
      </xdr:nvSpPr>
      <xdr:spPr>
        <a:xfrm>
          <a:off x="14732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167149</xdr:rowOff>
    </xdr:from>
    <xdr:ext cx="762000" cy="259045"/>
    <xdr:sp macro="" textlink="">
      <xdr:nvSpPr>
        <xdr:cNvPr id="326" name="テキスト ボックス 325"/>
        <xdr:cNvSpPr txBox="1"/>
      </xdr:nvSpPr>
      <xdr:spPr>
        <a:xfrm>
          <a:off x="14401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76200</xdr:rowOff>
    </xdr:from>
    <xdr:to>
      <xdr:col>69</xdr:col>
      <xdr:colOff>142875</xdr:colOff>
      <xdr:row>37</xdr:row>
      <xdr:rowOff>6350</xdr:rowOff>
    </xdr:to>
    <xdr:sp macro="" textlink="">
      <xdr:nvSpPr>
        <xdr:cNvPr id="327" name="楕円 326"/>
        <xdr:cNvSpPr/>
      </xdr:nvSpPr>
      <xdr:spPr>
        <a:xfrm>
          <a:off x="13843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16527</xdr:rowOff>
    </xdr:from>
    <xdr:ext cx="762000" cy="259045"/>
    <xdr:sp macro="" textlink="">
      <xdr:nvSpPr>
        <xdr:cNvPr id="328" name="テキスト ボックス 327"/>
        <xdr:cNvSpPr txBox="1"/>
      </xdr:nvSpPr>
      <xdr:spPr>
        <a:xfrm>
          <a:off x="13512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14478</xdr:rowOff>
    </xdr:from>
    <xdr:to>
      <xdr:col>65</xdr:col>
      <xdr:colOff>53975</xdr:colOff>
      <xdr:row>37</xdr:row>
      <xdr:rowOff>116078</xdr:rowOff>
    </xdr:to>
    <xdr:sp macro="" textlink="">
      <xdr:nvSpPr>
        <xdr:cNvPr id="329" name="楕円 328"/>
        <xdr:cNvSpPr/>
      </xdr:nvSpPr>
      <xdr:spPr>
        <a:xfrm>
          <a:off x="12954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100855</xdr:rowOff>
    </xdr:from>
    <xdr:ext cx="762000" cy="259045"/>
    <xdr:sp macro="" textlink="">
      <xdr:nvSpPr>
        <xdr:cNvPr id="330" name="テキスト ボックス 329"/>
        <xdr:cNvSpPr txBox="1"/>
      </xdr:nvSpPr>
      <xdr:spPr>
        <a:xfrm>
          <a:off x="12623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公債費については、平成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年度学校給食センター改築工事に係る償還金の増加により、平成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年度と比べ</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上昇した、今後も防災無線デジタル化整備事業等の大規模事業の予定があるため、その財源として地方債の増加は見込まれている、地方債の発債には、交付税算入率の高い過疎対策事業債等の有益な地方債の活用により実質公債比率の抑制に努める。</a:t>
          </a:r>
        </a:p>
      </xdr:txBody>
    </xdr:sp>
    <xdr:clientData/>
  </xdr:twoCellAnchor>
  <xdr:oneCellAnchor>
    <xdr:from>
      <xdr:col>3</xdr:col>
      <xdr:colOff>123825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5" name="直線コネクタ 34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6" name="テキスト ボックス 34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7" name="直線コネクタ 34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8" name="テキスト ボックス 34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9" name="直線コネクタ 34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0" name="テキスト ボックス 34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1" name="直線コネクタ 35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2" name="テキスト ボックス 35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3" name="直線コネクタ 35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4" name="テキスト ボックス 35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85089</xdr:rowOff>
    </xdr:to>
    <xdr:cxnSp macro="">
      <xdr:nvCxnSpPr>
        <xdr:cNvPr id="357" name="直線コネクタ 356"/>
        <xdr:cNvCxnSpPr/>
      </xdr:nvCxnSpPr>
      <xdr:spPr>
        <a:xfrm flipV="1">
          <a:off x="4826000" y="12513310"/>
          <a:ext cx="0" cy="1459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57166</xdr:rowOff>
    </xdr:from>
    <xdr:ext cx="762000" cy="259045"/>
    <xdr:sp macro="" textlink="">
      <xdr:nvSpPr>
        <xdr:cNvPr id="358" name="公債費最小値テキスト"/>
        <xdr:cNvSpPr txBox="1"/>
      </xdr:nvSpPr>
      <xdr:spPr>
        <a:xfrm>
          <a:off x="4914900" y="1394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85089</xdr:rowOff>
    </xdr:from>
    <xdr:to>
      <xdr:col>24</xdr:col>
      <xdr:colOff>114300</xdr:colOff>
      <xdr:row>81</xdr:row>
      <xdr:rowOff>85089</xdr:rowOff>
    </xdr:to>
    <xdr:cxnSp macro="">
      <xdr:nvCxnSpPr>
        <xdr:cNvPr id="359" name="直線コネクタ 358"/>
        <xdr:cNvCxnSpPr/>
      </xdr:nvCxnSpPr>
      <xdr:spPr>
        <a:xfrm>
          <a:off x="4737100" y="13972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0" name="公債費最大値テキスト"/>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1" name="直線コネクタ 360"/>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81280</xdr:rowOff>
    </xdr:from>
    <xdr:to>
      <xdr:col>24</xdr:col>
      <xdr:colOff>25400</xdr:colOff>
      <xdr:row>75</xdr:row>
      <xdr:rowOff>134620</xdr:rowOff>
    </xdr:to>
    <xdr:cxnSp macro="">
      <xdr:nvCxnSpPr>
        <xdr:cNvPr id="362" name="直線コネクタ 361"/>
        <xdr:cNvCxnSpPr/>
      </xdr:nvCxnSpPr>
      <xdr:spPr>
        <a:xfrm>
          <a:off x="3987800" y="1294003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143527</xdr:rowOff>
    </xdr:from>
    <xdr:ext cx="762000" cy="259045"/>
    <xdr:sp macro="" textlink="">
      <xdr:nvSpPr>
        <xdr:cNvPr id="363" name="公債費平均値テキスト"/>
        <xdr:cNvSpPr txBox="1"/>
      </xdr:nvSpPr>
      <xdr:spPr>
        <a:xfrm>
          <a:off x="4914900" y="13173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0</xdr:rowOff>
    </xdr:from>
    <xdr:to>
      <xdr:col>24</xdr:col>
      <xdr:colOff>76200</xdr:colOff>
      <xdr:row>77</xdr:row>
      <xdr:rowOff>101600</xdr:rowOff>
    </xdr:to>
    <xdr:sp macro="" textlink="">
      <xdr:nvSpPr>
        <xdr:cNvPr id="364" name="フローチャート: 判断 363"/>
        <xdr:cNvSpPr/>
      </xdr:nvSpPr>
      <xdr:spPr>
        <a:xfrm>
          <a:off x="47752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58420</xdr:rowOff>
    </xdr:from>
    <xdr:to>
      <xdr:col>19</xdr:col>
      <xdr:colOff>187325</xdr:colOff>
      <xdr:row>75</xdr:row>
      <xdr:rowOff>81280</xdr:rowOff>
    </xdr:to>
    <xdr:cxnSp macro="">
      <xdr:nvCxnSpPr>
        <xdr:cNvPr id="365" name="直線コネクタ 364"/>
        <xdr:cNvCxnSpPr/>
      </xdr:nvCxnSpPr>
      <xdr:spPr>
        <a:xfrm>
          <a:off x="3098800" y="1291717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125730</xdr:rowOff>
    </xdr:from>
    <xdr:to>
      <xdr:col>20</xdr:col>
      <xdr:colOff>38100</xdr:colOff>
      <xdr:row>77</xdr:row>
      <xdr:rowOff>55880</xdr:rowOff>
    </xdr:to>
    <xdr:sp macro="" textlink="">
      <xdr:nvSpPr>
        <xdr:cNvPr id="366" name="フローチャート: 判断 365"/>
        <xdr:cNvSpPr/>
      </xdr:nvSpPr>
      <xdr:spPr>
        <a:xfrm>
          <a:off x="3937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40657</xdr:rowOff>
    </xdr:from>
    <xdr:ext cx="736600" cy="259045"/>
    <xdr:sp macro="" textlink="">
      <xdr:nvSpPr>
        <xdr:cNvPr id="367" name="テキスト ボックス 366"/>
        <xdr:cNvSpPr txBox="1"/>
      </xdr:nvSpPr>
      <xdr:spPr>
        <a:xfrm>
          <a:off x="3606800" y="13242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58420</xdr:rowOff>
    </xdr:from>
    <xdr:to>
      <xdr:col>15</xdr:col>
      <xdr:colOff>98425</xdr:colOff>
      <xdr:row>75</xdr:row>
      <xdr:rowOff>92710</xdr:rowOff>
    </xdr:to>
    <xdr:cxnSp macro="">
      <xdr:nvCxnSpPr>
        <xdr:cNvPr id="368" name="直線コネクタ 367"/>
        <xdr:cNvCxnSpPr/>
      </xdr:nvCxnSpPr>
      <xdr:spPr>
        <a:xfrm flipV="1">
          <a:off x="2209800" y="1291717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26670</xdr:rowOff>
    </xdr:from>
    <xdr:to>
      <xdr:col>15</xdr:col>
      <xdr:colOff>149225</xdr:colOff>
      <xdr:row>76</xdr:row>
      <xdr:rowOff>128270</xdr:rowOff>
    </xdr:to>
    <xdr:sp macro="" textlink="">
      <xdr:nvSpPr>
        <xdr:cNvPr id="369" name="フローチャート: 判断 368"/>
        <xdr:cNvSpPr/>
      </xdr:nvSpPr>
      <xdr:spPr>
        <a:xfrm>
          <a:off x="30480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113047</xdr:rowOff>
    </xdr:from>
    <xdr:ext cx="762000" cy="259045"/>
    <xdr:sp macro="" textlink="">
      <xdr:nvSpPr>
        <xdr:cNvPr id="370" name="テキスト ボックス 369"/>
        <xdr:cNvSpPr txBox="1"/>
      </xdr:nvSpPr>
      <xdr:spPr>
        <a:xfrm>
          <a:off x="2717800" y="13143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43180</xdr:rowOff>
    </xdr:from>
    <xdr:to>
      <xdr:col>11</xdr:col>
      <xdr:colOff>9525</xdr:colOff>
      <xdr:row>75</xdr:row>
      <xdr:rowOff>92710</xdr:rowOff>
    </xdr:to>
    <xdr:cxnSp macro="">
      <xdr:nvCxnSpPr>
        <xdr:cNvPr id="371" name="直線コネクタ 370"/>
        <xdr:cNvCxnSpPr/>
      </xdr:nvCxnSpPr>
      <xdr:spPr>
        <a:xfrm>
          <a:off x="1320800" y="1290193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102870</xdr:rowOff>
    </xdr:from>
    <xdr:to>
      <xdr:col>11</xdr:col>
      <xdr:colOff>60325</xdr:colOff>
      <xdr:row>77</xdr:row>
      <xdr:rowOff>33020</xdr:rowOff>
    </xdr:to>
    <xdr:sp macro="" textlink="">
      <xdr:nvSpPr>
        <xdr:cNvPr id="372" name="フローチャート: 判断 371"/>
        <xdr:cNvSpPr/>
      </xdr:nvSpPr>
      <xdr:spPr>
        <a:xfrm>
          <a:off x="2159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17797</xdr:rowOff>
    </xdr:from>
    <xdr:ext cx="762000" cy="259045"/>
    <xdr:sp macro="" textlink="">
      <xdr:nvSpPr>
        <xdr:cNvPr id="373" name="テキスト ボックス 372"/>
        <xdr:cNvSpPr txBox="1"/>
      </xdr:nvSpPr>
      <xdr:spPr>
        <a:xfrm>
          <a:off x="1828800" y="1321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102870</xdr:rowOff>
    </xdr:from>
    <xdr:to>
      <xdr:col>6</xdr:col>
      <xdr:colOff>171450</xdr:colOff>
      <xdr:row>77</xdr:row>
      <xdr:rowOff>33020</xdr:rowOff>
    </xdr:to>
    <xdr:sp macro="" textlink="">
      <xdr:nvSpPr>
        <xdr:cNvPr id="374" name="フローチャート: 判断 373"/>
        <xdr:cNvSpPr/>
      </xdr:nvSpPr>
      <xdr:spPr>
        <a:xfrm>
          <a:off x="1270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17797</xdr:rowOff>
    </xdr:from>
    <xdr:ext cx="762000" cy="259045"/>
    <xdr:sp macro="" textlink="">
      <xdr:nvSpPr>
        <xdr:cNvPr id="375" name="テキスト ボックス 374"/>
        <xdr:cNvSpPr txBox="1"/>
      </xdr:nvSpPr>
      <xdr:spPr>
        <a:xfrm>
          <a:off x="939800" y="1321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83820</xdr:rowOff>
    </xdr:from>
    <xdr:to>
      <xdr:col>24</xdr:col>
      <xdr:colOff>76200</xdr:colOff>
      <xdr:row>76</xdr:row>
      <xdr:rowOff>13970</xdr:rowOff>
    </xdr:to>
    <xdr:sp macro="" textlink="">
      <xdr:nvSpPr>
        <xdr:cNvPr id="381" name="楕円 380"/>
        <xdr:cNvSpPr/>
      </xdr:nvSpPr>
      <xdr:spPr>
        <a:xfrm>
          <a:off x="4775200" y="1294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100347</xdr:rowOff>
    </xdr:from>
    <xdr:ext cx="762000" cy="259045"/>
    <xdr:sp macro="" textlink="">
      <xdr:nvSpPr>
        <xdr:cNvPr id="382" name="公債費該当値テキスト"/>
        <xdr:cNvSpPr txBox="1"/>
      </xdr:nvSpPr>
      <xdr:spPr>
        <a:xfrm>
          <a:off x="4914900" y="1278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30480</xdr:rowOff>
    </xdr:from>
    <xdr:to>
      <xdr:col>20</xdr:col>
      <xdr:colOff>38100</xdr:colOff>
      <xdr:row>75</xdr:row>
      <xdr:rowOff>132080</xdr:rowOff>
    </xdr:to>
    <xdr:sp macro="" textlink="">
      <xdr:nvSpPr>
        <xdr:cNvPr id="383" name="楕円 382"/>
        <xdr:cNvSpPr/>
      </xdr:nvSpPr>
      <xdr:spPr>
        <a:xfrm>
          <a:off x="3937000" y="1288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142257</xdr:rowOff>
    </xdr:from>
    <xdr:ext cx="736600" cy="259045"/>
    <xdr:sp macro="" textlink="">
      <xdr:nvSpPr>
        <xdr:cNvPr id="384" name="テキスト ボックス 383"/>
        <xdr:cNvSpPr txBox="1"/>
      </xdr:nvSpPr>
      <xdr:spPr>
        <a:xfrm>
          <a:off x="3606800" y="12658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7620</xdr:rowOff>
    </xdr:from>
    <xdr:to>
      <xdr:col>15</xdr:col>
      <xdr:colOff>149225</xdr:colOff>
      <xdr:row>75</xdr:row>
      <xdr:rowOff>109220</xdr:rowOff>
    </xdr:to>
    <xdr:sp macro="" textlink="">
      <xdr:nvSpPr>
        <xdr:cNvPr id="385" name="楕円 384"/>
        <xdr:cNvSpPr/>
      </xdr:nvSpPr>
      <xdr:spPr>
        <a:xfrm>
          <a:off x="3048000" y="1286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119397</xdr:rowOff>
    </xdr:from>
    <xdr:ext cx="762000" cy="259045"/>
    <xdr:sp macro="" textlink="">
      <xdr:nvSpPr>
        <xdr:cNvPr id="386" name="テキスト ボックス 385"/>
        <xdr:cNvSpPr txBox="1"/>
      </xdr:nvSpPr>
      <xdr:spPr>
        <a:xfrm>
          <a:off x="2717800" y="1263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41910</xdr:rowOff>
    </xdr:from>
    <xdr:to>
      <xdr:col>11</xdr:col>
      <xdr:colOff>60325</xdr:colOff>
      <xdr:row>75</xdr:row>
      <xdr:rowOff>143510</xdr:rowOff>
    </xdr:to>
    <xdr:sp macro="" textlink="">
      <xdr:nvSpPr>
        <xdr:cNvPr id="387" name="楕円 386"/>
        <xdr:cNvSpPr/>
      </xdr:nvSpPr>
      <xdr:spPr>
        <a:xfrm>
          <a:off x="2159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153687</xdr:rowOff>
    </xdr:from>
    <xdr:ext cx="762000" cy="259045"/>
    <xdr:sp macro="" textlink="">
      <xdr:nvSpPr>
        <xdr:cNvPr id="388" name="テキスト ボックス 387"/>
        <xdr:cNvSpPr txBox="1"/>
      </xdr:nvSpPr>
      <xdr:spPr>
        <a:xfrm>
          <a:off x="1828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163830</xdr:rowOff>
    </xdr:from>
    <xdr:to>
      <xdr:col>6</xdr:col>
      <xdr:colOff>171450</xdr:colOff>
      <xdr:row>75</xdr:row>
      <xdr:rowOff>93980</xdr:rowOff>
    </xdr:to>
    <xdr:sp macro="" textlink="">
      <xdr:nvSpPr>
        <xdr:cNvPr id="389" name="楕円 388"/>
        <xdr:cNvSpPr/>
      </xdr:nvSpPr>
      <xdr:spPr>
        <a:xfrm>
          <a:off x="1270000" y="1285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104157</xdr:rowOff>
    </xdr:from>
    <xdr:ext cx="762000" cy="259045"/>
    <xdr:sp macro="" textlink="">
      <xdr:nvSpPr>
        <xdr:cNvPr id="390" name="テキスト ボックス 389"/>
        <xdr:cNvSpPr txBox="1"/>
      </xdr:nvSpPr>
      <xdr:spPr>
        <a:xfrm>
          <a:off x="939800" y="12620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公債費以外に係る、経常収支比率は、昨年度と比べ</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上昇したが、類似団体平均に比べ</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下回っている、人件費や物件費は本町の地勢的な条件により高い数値となった、今後は、事業計画において、費用対効果の検証を行い、緊急性のない事業の抑制を図り、後世に負担とならないよう努める。</a:t>
          </a:r>
        </a:p>
      </xdr:txBody>
    </xdr:sp>
    <xdr:clientData/>
  </xdr:twoCellAnchor>
  <xdr:oneCellAnchor>
    <xdr:from>
      <xdr:col>62</xdr:col>
      <xdr:colOff>6350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5" name="直線コネクタ 404"/>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6" name="テキスト ボックス 405"/>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7" name="直線コネクタ 406"/>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8" name="テキスト ボックス 407"/>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9" name="直線コネクタ 408"/>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0" name="テキスト ボックス 409"/>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1" name="直線コネクタ 410"/>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2" name="テキスト ボックス 411"/>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3" name="直線コネクタ 412"/>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4" name="テキスト ボックス 413"/>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5" name="直線コネクタ 414"/>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6" name="テキスト ボックス 415"/>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27396</xdr:rowOff>
    </xdr:from>
    <xdr:to>
      <xdr:col>82</xdr:col>
      <xdr:colOff>107950</xdr:colOff>
      <xdr:row>81</xdr:row>
      <xdr:rowOff>138430</xdr:rowOff>
    </xdr:to>
    <xdr:cxnSp macro="">
      <xdr:nvCxnSpPr>
        <xdr:cNvPr id="420" name="直線コネクタ 419"/>
        <xdr:cNvCxnSpPr/>
      </xdr:nvCxnSpPr>
      <xdr:spPr>
        <a:xfrm flipV="1">
          <a:off x="16510000" y="12543246"/>
          <a:ext cx="0" cy="148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110507</xdr:rowOff>
    </xdr:from>
    <xdr:ext cx="762000" cy="259045"/>
    <xdr:sp macro="" textlink="">
      <xdr:nvSpPr>
        <xdr:cNvPr id="421" name="公債費以外最小値テキスト"/>
        <xdr:cNvSpPr txBox="1"/>
      </xdr:nvSpPr>
      <xdr:spPr>
        <a:xfrm>
          <a:off x="16598900" y="1399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138430</xdr:rowOff>
    </xdr:from>
    <xdr:to>
      <xdr:col>82</xdr:col>
      <xdr:colOff>196850</xdr:colOff>
      <xdr:row>81</xdr:row>
      <xdr:rowOff>138430</xdr:rowOff>
    </xdr:to>
    <xdr:cxnSp macro="">
      <xdr:nvCxnSpPr>
        <xdr:cNvPr id="422" name="直線コネクタ 421"/>
        <xdr:cNvCxnSpPr/>
      </xdr:nvCxnSpPr>
      <xdr:spPr>
        <a:xfrm>
          <a:off x="16421100" y="1402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113773</xdr:rowOff>
    </xdr:from>
    <xdr:ext cx="762000" cy="259045"/>
    <xdr:sp macro="" textlink="">
      <xdr:nvSpPr>
        <xdr:cNvPr id="423" name="公債費以外最大値テキスト"/>
        <xdr:cNvSpPr txBox="1"/>
      </xdr:nvSpPr>
      <xdr:spPr>
        <a:xfrm>
          <a:off x="16598900" y="12286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27396</xdr:rowOff>
    </xdr:from>
    <xdr:to>
      <xdr:col>82</xdr:col>
      <xdr:colOff>196850</xdr:colOff>
      <xdr:row>73</xdr:row>
      <xdr:rowOff>27396</xdr:rowOff>
    </xdr:to>
    <xdr:cxnSp macro="">
      <xdr:nvCxnSpPr>
        <xdr:cNvPr id="424" name="直線コネクタ 423"/>
        <xdr:cNvCxnSpPr/>
      </xdr:nvCxnSpPr>
      <xdr:spPr>
        <a:xfrm>
          <a:off x="16421100" y="1254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87812</xdr:rowOff>
    </xdr:from>
    <xdr:to>
      <xdr:col>82</xdr:col>
      <xdr:colOff>107950</xdr:colOff>
      <xdr:row>77</xdr:row>
      <xdr:rowOff>17599</xdr:rowOff>
    </xdr:to>
    <xdr:cxnSp macro="">
      <xdr:nvCxnSpPr>
        <xdr:cNvPr id="425" name="直線コネクタ 424"/>
        <xdr:cNvCxnSpPr/>
      </xdr:nvCxnSpPr>
      <xdr:spPr>
        <a:xfrm>
          <a:off x="15671800" y="13118012"/>
          <a:ext cx="838200" cy="1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102161</xdr:rowOff>
    </xdr:from>
    <xdr:ext cx="762000" cy="259045"/>
    <xdr:sp macro="" textlink="">
      <xdr:nvSpPr>
        <xdr:cNvPr id="426" name="公債費以外平均値テキスト"/>
        <xdr:cNvSpPr txBox="1"/>
      </xdr:nvSpPr>
      <xdr:spPr>
        <a:xfrm>
          <a:off x="16598900" y="133038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130084</xdr:rowOff>
    </xdr:from>
    <xdr:to>
      <xdr:col>82</xdr:col>
      <xdr:colOff>158750</xdr:colOff>
      <xdr:row>78</xdr:row>
      <xdr:rowOff>60234</xdr:rowOff>
    </xdr:to>
    <xdr:sp macro="" textlink="">
      <xdr:nvSpPr>
        <xdr:cNvPr id="427" name="フローチャート: 判断 426"/>
        <xdr:cNvSpPr/>
      </xdr:nvSpPr>
      <xdr:spPr>
        <a:xfrm>
          <a:off x="16459200" y="13331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55155</xdr:rowOff>
    </xdr:from>
    <xdr:to>
      <xdr:col>78</xdr:col>
      <xdr:colOff>69850</xdr:colOff>
      <xdr:row>76</xdr:row>
      <xdr:rowOff>87812</xdr:rowOff>
    </xdr:to>
    <xdr:cxnSp macro="">
      <xdr:nvCxnSpPr>
        <xdr:cNvPr id="428" name="直線コネクタ 427"/>
        <xdr:cNvCxnSpPr/>
      </xdr:nvCxnSpPr>
      <xdr:spPr>
        <a:xfrm>
          <a:off x="14782800" y="1308535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77832</xdr:rowOff>
    </xdr:from>
    <xdr:to>
      <xdr:col>78</xdr:col>
      <xdr:colOff>120650</xdr:colOff>
      <xdr:row>78</xdr:row>
      <xdr:rowOff>7982</xdr:rowOff>
    </xdr:to>
    <xdr:sp macro="" textlink="">
      <xdr:nvSpPr>
        <xdr:cNvPr id="429" name="フローチャート: 判断 428"/>
        <xdr:cNvSpPr/>
      </xdr:nvSpPr>
      <xdr:spPr>
        <a:xfrm>
          <a:off x="15621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164209</xdr:rowOff>
    </xdr:from>
    <xdr:ext cx="736600" cy="259045"/>
    <xdr:sp macro="" textlink="">
      <xdr:nvSpPr>
        <xdr:cNvPr id="430" name="テキスト ボックス 429"/>
        <xdr:cNvSpPr txBox="1"/>
      </xdr:nvSpPr>
      <xdr:spPr>
        <a:xfrm>
          <a:off x="15290800" y="133658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55155</xdr:rowOff>
    </xdr:from>
    <xdr:to>
      <xdr:col>73</xdr:col>
      <xdr:colOff>180975</xdr:colOff>
      <xdr:row>76</xdr:row>
      <xdr:rowOff>123734</xdr:rowOff>
    </xdr:to>
    <xdr:cxnSp macro="">
      <xdr:nvCxnSpPr>
        <xdr:cNvPr id="431" name="直線コネクタ 430"/>
        <xdr:cNvCxnSpPr/>
      </xdr:nvCxnSpPr>
      <xdr:spPr>
        <a:xfrm flipV="1">
          <a:off x="13893800" y="13085355"/>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144780</xdr:rowOff>
    </xdr:from>
    <xdr:to>
      <xdr:col>74</xdr:col>
      <xdr:colOff>31750</xdr:colOff>
      <xdr:row>77</xdr:row>
      <xdr:rowOff>74930</xdr:rowOff>
    </xdr:to>
    <xdr:sp macro="" textlink="">
      <xdr:nvSpPr>
        <xdr:cNvPr id="432" name="フローチャート: 判断 431"/>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59707</xdr:rowOff>
    </xdr:from>
    <xdr:ext cx="762000" cy="259045"/>
    <xdr:sp macro="" textlink="">
      <xdr:nvSpPr>
        <xdr:cNvPr id="433" name="テキスト ボックス 432"/>
        <xdr:cNvSpPr txBox="1"/>
      </xdr:nvSpPr>
      <xdr:spPr>
        <a:xfrm>
          <a:off x="14401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46990</xdr:rowOff>
    </xdr:from>
    <xdr:to>
      <xdr:col>69</xdr:col>
      <xdr:colOff>92075</xdr:colOff>
      <xdr:row>76</xdr:row>
      <xdr:rowOff>123734</xdr:rowOff>
    </xdr:to>
    <xdr:cxnSp macro="">
      <xdr:nvCxnSpPr>
        <xdr:cNvPr id="434" name="直線コネクタ 433"/>
        <xdr:cNvCxnSpPr/>
      </xdr:nvCxnSpPr>
      <xdr:spPr>
        <a:xfrm>
          <a:off x="13004800" y="12905740"/>
          <a:ext cx="889000" cy="24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61505</xdr:rowOff>
    </xdr:from>
    <xdr:to>
      <xdr:col>69</xdr:col>
      <xdr:colOff>142875</xdr:colOff>
      <xdr:row>77</xdr:row>
      <xdr:rowOff>163105</xdr:rowOff>
    </xdr:to>
    <xdr:sp macro="" textlink="">
      <xdr:nvSpPr>
        <xdr:cNvPr id="435" name="フローチャート: 判断 434"/>
        <xdr:cNvSpPr/>
      </xdr:nvSpPr>
      <xdr:spPr>
        <a:xfrm>
          <a:off x="13843000" y="1326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147882</xdr:rowOff>
    </xdr:from>
    <xdr:ext cx="762000" cy="259045"/>
    <xdr:sp macro="" textlink="">
      <xdr:nvSpPr>
        <xdr:cNvPr id="436" name="テキスト ボックス 435"/>
        <xdr:cNvSpPr txBox="1"/>
      </xdr:nvSpPr>
      <xdr:spPr>
        <a:xfrm>
          <a:off x="13512800" y="13349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112123</xdr:rowOff>
    </xdr:from>
    <xdr:to>
      <xdr:col>65</xdr:col>
      <xdr:colOff>53975</xdr:colOff>
      <xdr:row>77</xdr:row>
      <xdr:rowOff>42273</xdr:rowOff>
    </xdr:to>
    <xdr:sp macro="" textlink="">
      <xdr:nvSpPr>
        <xdr:cNvPr id="437" name="フローチャート: 判断 436"/>
        <xdr:cNvSpPr/>
      </xdr:nvSpPr>
      <xdr:spPr>
        <a:xfrm>
          <a:off x="12954000" y="1314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27050</xdr:rowOff>
    </xdr:from>
    <xdr:ext cx="762000" cy="259045"/>
    <xdr:sp macro="" textlink="">
      <xdr:nvSpPr>
        <xdr:cNvPr id="438" name="テキスト ボックス 437"/>
        <xdr:cNvSpPr txBox="1"/>
      </xdr:nvSpPr>
      <xdr:spPr>
        <a:xfrm>
          <a:off x="12623800" y="13228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138249</xdr:rowOff>
    </xdr:from>
    <xdr:to>
      <xdr:col>82</xdr:col>
      <xdr:colOff>158750</xdr:colOff>
      <xdr:row>77</xdr:row>
      <xdr:rowOff>68399</xdr:rowOff>
    </xdr:to>
    <xdr:sp macro="" textlink="">
      <xdr:nvSpPr>
        <xdr:cNvPr id="444" name="楕円 443"/>
        <xdr:cNvSpPr/>
      </xdr:nvSpPr>
      <xdr:spPr>
        <a:xfrm>
          <a:off x="16459200" y="13168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154776</xdr:rowOff>
    </xdr:from>
    <xdr:ext cx="762000" cy="259045"/>
    <xdr:sp macro="" textlink="">
      <xdr:nvSpPr>
        <xdr:cNvPr id="445" name="公債費以外該当値テキスト"/>
        <xdr:cNvSpPr txBox="1"/>
      </xdr:nvSpPr>
      <xdr:spPr>
        <a:xfrm>
          <a:off x="16598900" y="13013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37012</xdr:rowOff>
    </xdr:from>
    <xdr:to>
      <xdr:col>78</xdr:col>
      <xdr:colOff>120650</xdr:colOff>
      <xdr:row>76</xdr:row>
      <xdr:rowOff>138612</xdr:rowOff>
    </xdr:to>
    <xdr:sp macro="" textlink="">
      <xdr:nvSpPr>
        <xdr:cNvPr id="446" name="楕円 445"/>
        <xdr:cNvSpPr/>
      </xdr:nvSpPr>
      <xdr:spPr>
        <a:xfrm>
          <a:off x="15621000" y="1306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148789</xdr:rowOff>
    </xdr:from>
    <xdr:ext cx="736600" cy="259045"/>
    <xdr:sp macro="" textlink="">
      <xdr:nvSpPr>
        <xdr:cNvPr id="447" name="テキスト ボックス 446"/>
        <xdr:cNvSpPr txBox="1"/>
      </xdr:nvSpPr>
      <xdr:spPr>
        <a:xfrm>
          <a:off x="15290800" y="12836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4355</xdr:rowOff>
    </xdr:from>
    <xdr:to>
      <xdr:col>74</xdr:col>
      <xdr:colOff>31750</xdr:colOff>
      <xdr:row>76</xdr:row>
      <xdr:rowOff>105955</xdr:rowOff>
    </xdr:to>
    <xdr:sp macro="" textlink="">
      <xdr:nvSpPr>
        <xdr:cNvPr id="448" name="楕円 447"/>
        <xdr:cNvSpPr/>
      </xdr:nvSpPr>
      <xdr:spPr>
        <a:xfrm>
          <a:off x="14732000" y="1303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116131</xdr:rowOff>
    </xdr:from>
    <xdr:ext cx="762000" cy="259045"/>
    <xdr:sp macro="" textlink="">
      <xdr:nvSpPr>
        <xdr:cNvPr id="449" name="テキスト ボックス 448"/>
        <xdr:cNvSpPr txBox="1"/>
      </xdr:nvSpPr>
      <xdr:spPr>
        <a:xfrm>
          <a:off x="14401800" y="12803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72934</xdr:rowOff>
    </xdr:from>
    <xdr:to>
      <xdr:col>69</xdr:col>
      <xdr:colOff>142875</xdr:colOff>
      <xdr:row>77</xdr:row>
      <xdr:rowOff>3084</xdr:rowOff>
    </xdr:to>
    <xdr:sp macro="" textlink="">
      <xdr:nvSpPr>
        <xdr:cNvPr id="450" name="楕円 449"/>
        <xdr:cNvSpPr/>
      </xdr:nvSpPr>
      <xdr:spPr>
        <a:xfrm>
          <a:off x="13843000" y="1310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13261</xdr:rowOff>
    </xdr:from>
    <xdr:ext cx="762000" cy="259045"/>
    <xdr:sp macro="" textlink="">
      <xdr:nvSpPr>
        <xdr:cNvPr id="451" name="テキスト ボックス 450"/>
        <xdr:cNvSpPr txBox="1"/>
      </xdr:nvSpPr>
      <xdr:spPr>
        <a:xfrm>
          <a:off x="13512800" y="12872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167640</xdr:rowOff>
    </xdr:from>
    <xdr:to>
      <xdr:col>65</xdr:col>
      <xdr:colOff>53975</xdr:colOff>
      <xdr:row>75</xdr:row>
      <xdr:rowOff>97790</xdr:rowOff>
    </xdr:to>
    <xdr:sp macro="" textlink="">
      <xdr:nvSpPr>
        <xdr:cNvPr id="452" name="楕円 451"/>
        <xdr:cNvSpPr/>
      </xdr:nvSpPr>
      <xdr:spPr>
        <a:xfrm>
          <a:off x="12954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107967</xdr:rowOff>
    </xdr:from>
    <xdr:ext cx="762000" cy="259045"/>
    <xdr:sp macro="" textlink="">
      <xdr:nvSpPr>
        <xdr:cNvPr id="453" name="テキスト ボックス 452"/>
        <xdr:cNvSpPr txBox="1"/>
      </xdr:nvSpPr>
      <xdr:spPr>
        <a:xfrm>
          <a:off x="126238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山梨県早川町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127773</xdr:rowOff>
    </xdr:from>
    <xdr:to>
      <xdr:col>29</xdr:col>
      <xdr:colOff>127000</xdr:colOff>
      <xdr:row>19</xdr:row>
      <xdr:rowOff>151195</xdr:rowOff>
    </xdr:to>
    <xdr:cxnSp macro="">
      <xdr:nvCxnSpPr>
        <xdr:cNvPr id="46" name="直線コネクタ 45"/>
        <xdr:cNvCxnSpPr/>
      </xdr:nvCxnSpPr>
      <xdr:spPr bwMode="auto">
        <a:xfrm flipV="1">
          <a:off x="5651500" y="1889898"/>
          <a:ext cx="0" cy="15664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123272</xdr:rowOff>
    </xdr:from>
    <xdr:ext cx="762000" cy="259045"/>
    <xdr:sp macro="" textlink="">
      <xdr:nvSpPr>
        <xdr:cNvPr id="47" name="人口1人当たり決算額の推移最小値テキスト130"/>
        <xdr:cNvSpPr txBox="1"/>
      </xdr:nvSpPr>
      <xdr:spPr>
        <a:xfrm>
          <a:off x="5740400" y="3428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151195</xdr:rowOff>
    </xdr:from>
    <xdr:to>
      <xdr:col>30</xdr:col>
      <xdr:colOff>25400</xdr:colOff>
      <xdr:row>19</xdr:row>
      <xdr:rowOff>151195</xdr:rowOff>
    </xdr:to>
    <xdr:cxnSp macro="">
      <xdr:nvCxnSpPr>
        <xdr:cNvPr id="48" name="直線コネクタ 47"/>
        <xdr:cNvCxnSpPr/>
      </xdr:nvCxnSpPr>
      <xdr:spPr bwMode="auto">
        <a:xfrm>
          <a:off x="5562600" y="34563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42700</xdr:rowOff>
    </xdr:from>
    <xdr:ext cx="762000" cy="259045"/>
    <xdr:sp macro="" textlink="">
      <xdr:nvSpPr>
        <xdr:cNvPr id="49" name="人口1人当たり決算額の推移最大値テキスト130"/>
        <xdr:cNvSpPr txBox="1"/>
      </xdr:nvSpPr>
      <xdr:spPr>
        <a:xfrm>
          <a:off x="5740400" y="1633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1,053,693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127773</xdr:rowOff>
    </xdr:from>
    <xdr:to>
      <xdr:col>30</xdr:col>
      <xdr:colOff>25400</xdr:colOff>
      <xdr:row>10</xdr:row>
      <xdr:rowOff>127773</xdr:rowOff>
    </xdr:to>
    <xdr:cxnSp macro="">
      <xdr:nvCxnSpPr>
        <xdr:cNvPr id="50" name="直線コネクタ 49"/>
        <xdr:cNvCxnSpPr/>
      </xdr:nvCxnSpPr>
      <xdr:spPr bwMode="auto">
        <a:xfrm>
          <a:off x="5562600" y="18898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55327</xdr:rowOff>
    </xdr:from>
    <xdr:to>
      <xdr:col>29</xdr:col>
      <xdr:colOff>127000</xdr:colOff>
      <xdr:row>16</xdr:row>
      <xdr:rowOff>83910</xdr:rowOff>
    </xdr:to>
    <xdr:cxnSp macro="">
      <xdr:nvCxnSpPr>
        <xdr:cNvPr id="51" name="直線コネクタ 50"/>
        <xdr:cNvCxnSpPr/>
      </xdr:nvCxnSpPr>
      <xdr:spPr bwMode="auto">
        <a:xfrm flipV="1">
          <a:off x="5003800" y="2846152"/>
          <a:ext cx="647700" cy="285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131361</xdr:rowOff>
    </xdr:from>
    <xdr:ext cx="762000" cy="259045"/>
    <xdr:sp macro="" textlink="">
      <xdr:nvSpPr>
        <xdr:cNvPr id="52" name="人口1人当たり決算額の推移平均値テキスト130"/>
        <xdr:cNvSpPr txBox="1"/>
      </xdr:nvSpPr>
      <xdr:spPr>
        <a:xfrm>
          <a:off x="5740400" y="30936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159284</xdr:rowOff>
    </xdr:from>
    <xdr:to>
      <xdr:col>29</xdr:col>
      <xdr:colOff>177800</xdr:colOff>
      <xdr:row>18</xdr:row>
      <xdr:rowOff>89434</xdr:rowOff>
    </xdr:to>
    <xdr:sp macro="" textlink="">
      <xdr:nvSpPr>
        <xdr:cNvPr id="53" name="フローチャート: 判断 52"/>
        <xdr:cNvSpPr/>
      </xdr:nvSpPr>
      <xdr:spPr bwMode="auto">
        <a:xfrm>
          <a:off x="56007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83910</xdr:rowOff>
    </xdr:from>
    <xdr:to>
      <xdr:col>26</xdr:col>
      <xdr:colOff>50800</xdr:colOff>
      <xdr:row>16</xdr:row>
      <xdr:rowOff>89597</xdr:rowOff>
    </xdr:to>
    <xdr:cxnSp macro="">
      <xdr:nvCxnSpPr>
        <xdr:cNvPr id="54" name="直線コネクタ 53"/>
        <xdr:cNvCxnSpPr/>
      </xdr:nvCxnSpPr>
      <xdr:spPr bwMode="auto">
        <a:xfrm flipV="1">
          <a:off x="4305300" y="2874735"/>
          <a:ext cx="698500" cy="56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167324</xdr:rowOff>
    </xdr:from>
    <xdr:to>
      <xdr:col>26</xdr:col>
      <xdr:colOff>101600</xdr:colOff>
      <xdr:row>18</xdr:row>
      <xdr:rowOff>97474</xdr:rowOff>
    </xdr:to>
    <xdr:sp macro="" textlink="">
      <xdr:nvSpPr>
        <xdr:cNvPr id="55" name="フローチャート: 判断 54"/>
        <xdr:cNvSpPr/>
      </xdr:nvSpPr>
      <xdr:spPr bwMode="auto">
        <a:xfrm>
          <a:off x="49530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82251</xdr:rowOff>
    </xdr:from>
    <xdr:ext cx="736600" cy="259045"/>
    <xdr:sp macro="" textlink="">
      <xdr:nvSpPr>
        <xdr:cNvPr id="56" name="テキスト ボックス 55"/>
        <xdr:cNvSpPr txBox="1"/>
      </xdr:nvSpPr>
      <xdr:spPr>
        <a:xfrm>
          <a:off x="4622800" y="32159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89597</xdr:rowOff>
    </xdr:from>
    <xdr:to>
      <xdr:col>22</xdr:col>
      <xdr:colOff>114300</xdr:colOff>
      <xdr:row>16</xdr:row>
      <xdr:rowOff>95116</xdr:rowOff>
    </xdr:to>
    <xdr:cxnSp macro="">
      <xdr:nvCxnSpPr>
        <xdr:cNvPr id="57" name="直線コネクタ 56"/>
        <xdr:cNvCxnSpPr/>
      </xdr:nvCxnSpPr>
      <xdr:spPr bwMode="auto">
        <a:xfrm flipV="1">
          <a:off x="3606800" y="2880422"/>
          <a:ext cx="698500" cy="55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30819</xdr:rowOff>
    </xdr:from>
    <xdr:to>
      <xdr:col>22</xdr:col>
      <xdr:colOff>165100</xdr:colOff>
      <xdr:row>18</xdr:row>
      <xdr:rowOff>132419</xdr:rowOff>
    </xdr:to>
    <xdr:sp macro="" textlink="">
      <xdr:nvSpPr>
        <xdr:cNvPr id="58" name="フローチャート: 判断 57"/>
        <xdr:cNvSpPr/>
      </xdr:nvSpPr>
      <xdr:spPr bwMode="auto">
        <a:xfrm>
          <a:off x="4254500" y="316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117196</xdr:rowOff>
    </xdr:from>
    <xdr:ext cx="762000" cy="259045"/>
    <xdr:sp macro="" textlink="">
      <xdr:nvSpPr>
        <xdr:cNvPr id="59" name="テキスト ボックス 58"/>
        <xdr:cNvSpPr txBox="1"/>
      </xdr:nvSpPr>
      <xdr:spPr>
        <a:xfrm>
          <a:off x="3924300" y="3250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95116</xdr:rowOff>
    </xdr:from>
    <xdr:to>
      <xdr:col>18</xdr:col>
      <xdr:colOff>177800</xdr:colOff>
      <xdr:row>16</xdr:row>
      <xdr:rowOff>145671</xdr:rowOff>
    </xdr:to>
    <xdr:cxnSp macro="">
      <xdr:nvCxnSpPr>
        <xdr:cNvPr id="60" name="直線コネクタ 59"/>
        <xdr:cNvCxnSpPr/>
      </xdr:nvCxnSpPr>
      <xdr:spPr bwMode="auto">
        <a:xfrm flipV="1">
          <a:off x="2908300" y="2885941"/>
          <a:ext cx="698500" cy="505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30163</xdr:rowOff>
    </xdr:from>
    <xdr:to>
      <xdr:col>19</xdr:col>
      <xdr:colOff>38100</xdr:colOff>
      <xdr:row>18</xdr:row>
      <xdr:rowOff>131763</xdr:rowOff>
    </xdr:to>
    <xdr:sp macro="" textlink="">
      <xdr:nvSpPr>
        <xdr:cNvPr id="61" name="フローチャート: 判断 60"/>
        <xdr:cNvSpPr/>
      </xdr:nvSpPr>
      <xdr:spPr bwMode="auto">
        <a:xfrm>
          <a:off x="3556000" y="31638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116540</xdr:rowOff>
    </xdr:from>
    <xdr:ext cx="762000" cy="259045"/>
    <xdr:sp macro="" textlink="">
      <xdr:nvSpPr>
        <xdr:cNvPr id="62" name="テキスト ボックス 61"/>
        <xdr:cNvSpPr txBox="1"/>
      </xdr:nvSpPr>
      <xdr:spPr>
        <a:xfrm>
          <a:off x="3225800" y="325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45657</xdr:rowOff>
    </xdr:from>
    <xdr:to>
      <xdr:col>15</xdr:col>
      <xdr:colOff>101600</xdr:colOff>
      <xdr:row>18</xdr:row>
      <xdr:rowOff>147257</xdr:rowOff>
    </xdr:to>
    <xdr:sp macro="" textlink="">
      <xdr:nvSpPr>
        <xdr:cNvPr id="63" name="フローチャート: 判断 62"/>
        <xdr:cNvSpPr/>
      </xdr:nvSpPr>
      <xdr:spPr bwMode="auto">
        <a:xfrm>
          <a:off x="2857500" y="31793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132034</xdr:rowOff>
    </xdr:from>
    <xdr:ext cx="762000" cy="259045"/>
    <xdr:sp macro="" textlink="">
      <xdr:nvSpPr>
        <xdr:cNvPr id="64" name="テキスト ボックス 63"/>
        <xdr:cNvSpPr txBox="1"/>
      </xdr:nvSpPr>
      <xdr:spPr>
        <a:xfrm>
          <a:off x="2527300" y="3265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4527</xdr:rowOff>
    </xdr:from>
    <xdr:to>
      <xdr:col>29</xdr:col>
      <xdr:colOff>177800</xdr:colOff>
      <xdr:row>16</xdr:row>
      <xdr:rowOff>106127</xdr:rowOff>
    </xdr:to>
    <xdr:sp macro="" textlink="">
      <xdr:nvSpPr>
        <xdr:cNvPr id="70" name="楕円 69"/>
        <xdr:cNvSpPr/>
      </xdr:nvSpPr>
      <xdr:spPr bwMode="auto">
        <a:xfrm>
          <a:off x="5600700" y="27953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21054</xdr:rowOff>
    </xdr:from>
    <xdr:ext cx="762000" cy="259045"/>
    <xdr:sp macro="" textlink="">
      <xdr:nvSpPr>
        <xdr:cNvPr id="71" name="人口1人当たり決算額の推移該当値テキスト130"/>
        <xdr:cNvSpPr txBox="1"/>
      </xdr:nvSpPr>
      <xdr:spPr>
        <a:xfrm>
          <a:off x="5740400" y="264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33110</xdr:rowOff>
    </xdr:from>
    <xdr:to>
      <xdr:col>26</xdr:col>
      <xdr:colOff>101600</xdr:colOff>
      <xdr:row>16</xdr:row>
      <xdr:rowOff>134710</xdr:rowOff>
    </xdr:to>
    <xdr:sp macro="" textlink="">
      <xdr:nvSpPr>
        <xdr:cNvPr id="72" name="楕円 71"/>
        <xdr:cNvSpPr/>
      </xdr:nvSpPr>
      <xdr:spPr bwMode="auto">
        <a:xfrm>
          <a:off x="4953000" y="28239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144887</xdr:rowOff>
    </xdr:from>
    <xdr:ext cx="736600" cy="259045"/>
    <xdr:sp macro="" textlink="">
      <xdr:nvSpPr>
        <xdr:cNvPr id="73" name="テキスト ボックス 72"/>
        <xdr:cNvSpPr txBox="1"/>
      </xdr:nvSpPr>
      <xdr:spPr>
        <a:xfrm>
          <a:off x="4622800" y="2592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38797</xdr:rowOff>
    </xdr:from>
    <xdr:to>
      <xdr:col>22</xdr:col>
      <xdr:colOff>165100</xdr:colOff>
      <xdr:row>16</xdr:row>
      <xdr:rowOff>140397</xdr:rowOff>
    </xdr:to>
    <xdr:sp macro="" textlink="">
      <xdr:nvSpPr>
        <xdr:cNvPr id="74" name="楕円 73"/>
        <xdr:cNvSpPr/>
      </xdr:nvSpPr>
      <xdr:spPr bwMode="auto">
        <a:xfrm>
          <a:off x="4254500" y="28296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150574</xdr:rowOff>
    </xdr:from>
    <xdr:ext cx="762000" cy="259045"/>
    <xdr:sp macro="" textlink="">
      <xdr:nvSpPr>
        <xdr:cNvPr id="75" name="テキスト ボックス 74"/>
        <xdr:cNvSpPr txBox="1"/>
      </xdr:nvSpPr>
      <xdr:spPr>
        <a:xfrm>
          <a:off x="3924300" y="2598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44316</xdr:rowOff>
    </xdr:from>
    <xdr:to>
      <xdr:col>19</xdr:col>
      <xdr:colOff>38100</xdr:colOff>
      <xdr:row>16</xdr:row>
      <xdr:rowOff>145916</xdr:rowOff>
    </xdr:to>
    <xdr:sp macro="" textlink="">
      <xdr:nvSpPr>
        <xdr:cNvPr id="76" name="楕円 75"/>
        <xdr:cNvSpPr/>
      </xdr:nvSpPr>
      <xdr:spPr bwMode="auto">
        <a:xfrm>
          <a:off x="3556000" y="28351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156093</xdr:rowOff>
    </xdr:from>
    <xdr:ext cx="762000" cy="259045"/>
    <xdr:sp macro="" textlink="">
      <xdr:nvSpPr>
        <xdr:cNvPr id="77" name="テキスト ボックス 76"/>
        <xdr:cNvSpPr txBox="1"/>
      </xdr:nvSpPr>
      <xdr:spPr>
        <a:xfrm>
          <a:off x="3225800" y="2604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94871</xdr:rowOff>
    </xdr:from>
    <xdr:to>
      <xdr:col>15</xdr:col>
      <xdr:colOff>101600</xdr:colOff>
      <xdr:row>17</xdr:row>
      <xdr:rowOff>25021</xdr:rowOff>
    </xdr:to>
    <xdr:sp macro="" textlink="">
      <xdr:nvSpPr>
        <xdr:cNvPr id="78" name="楕円 77"/>
        <xdr:cNvSpPr/>
      </xdr:nvSpPr>
      <xdr:spPr bwMode="auto">
        <a:xfrm>
          <a:off x="2857500" y="28856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35198</xdr:rowOff>
    </xdr:from>
    <xdr:ext cx="762000" cy="259045"/>
    <xdr:sp macro="" textlink="">
      <xdr:nvSpPr>
        <xdr:cNvPr id="79" name="テキスト ボックス 78"/>
        <xdr:cNvSpPr txBox="1"/>
      </xdr:nvSpPr>
      <xdr:spPr>
        <a:xfrm>
          <a:off x="2527300" y="2654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5" name="直線コネクタ 94"/>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89845</xdr:rowOff>
    </xdr:from>
    <xdr:to>
      <xdr:col>29</xdr:col>
      <xdr:colOff>127000</xdr:colOff>
      <xdr:row>38</xdr:row>
      <xdr:rowOff>9324</xdr:rowOff>
    </xdr:to>
    <xdr:cxnSp macro="">
      <xdr:nvCxnSpPr>
        <xdr:cNvPr id="107" name="直線コネクタ 106"/>
        <xdr:cNvCxnSpPr/>
      </xdr:nvCxnSpPr>
      <xdr:spPr bwMode="auto">
        <a:xfrm flipV="1">
          <a:off x="5651500" y="6014395"/>
          <a:ext cx="0" cy="14625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324301</xdr:rowOff>
    </xdr:from>
    <xdr:ext cx="762000" cy="259045"/>
    <xdr:sp macro="" textlink="">
      <xdr:nvSpPr>
        <xdr:cNvPr id="108" name="人口1人当たり決算額の推移最小値テキスト445"/>
        <xdr:cNvSpPr txBox="1"/>
      </xdr:nvSpPr>
      <xdr:spPr>
        <a:xfrm>
          <a:off x="5740400" y="744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9324</xdr:rowOff>
    </xdr:from>
    <xdr:to>
      <xdr:col>30</xdr:col>
      <xdr:colOff>25400</xdr:colOff>
      <xdr:row>38</xdr:row>
      <xdr:rowOff>9324</xdr:rowOff>
    </xdr:to>
    <xdr:cxnSp macro="">
      <xdr:nvCxnSpPr>
        <xdr:cNvPr id="109" name="直線コネクタ 108"/>
        <xdr:cNvCxnSpPr/>
      </xdr:nvCxnSpPr>
      <xdr:spPr bwMode="auto">
        <a:xfrm>
          <a:off x="5562600" y="74769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4772</xdr:rowOff>
    </xdr:from>
    <xdr:ext cx="762000" cy="259045"/>
    <xdr:sp macro="" textlink="">
      <xdr:nvSpPr>
        <xdr:cNvPr id="110" name="人口1人当たり決算額の推移最大値テキスト445"/>
        <xdr:cNvSpPr txBox="1"/>
      </xdr:nvSpPr>
      <xdr:spPr>
        <a:xfrm>
          <a:off x="5740400" y="5757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89845</xdr:rowOff>
    </xdr:from>
    <xdr:to>
      <xdr:col>30</xdr:col>
      <xdr:colOff>25400</xdr:colOff>
      <xdr:row>33</xdr:row>
      <xdr:rowOff>89845</xdr:rowOff>
    </xdr:to>
    <xdr:cxnSp macro="">
      <xdr:nvCxnSpPr>
        <xdr:cNvPr id="111" name="直線コネクタ 110"/>
        <xdr:cNvCxnSpPr/>
      </xdr:nvCxnSpPr>
      <xdr:spPr bwMode="auto">
        <a:xfrm>
          <a:off x="5562600" y="60143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6101</xdr:rowOff>
    </xdr:from>
    <xdr:to>
      <xdr:col>29</xdr:col>
      <xdr:colOff>127000</xdr:colOff>
      <xdr:row>36</xdr:row>
      <xdr:rowOff>103538</xdr:rowOff>
    </xdr:to>
    <xdr:cxnSp macro="">
      <xdr:nvCxnSpPr>
        <xdr:cNvPr id="112" name="直線コネクタ 111"/>
        <xdr:cNvCxnSpPr/>
      </xdr:nvCxnSpPr>
      <xdr:spPr bwMode="auto">
        <a:xfrm flipV="1">
          <a:off x="5003800" y="6959351"/>
          <a:ext cx="647700" cy="974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9441</xdr:rowOff>
    </xdr:from>
    <xdr:ext cx="762000" cy="259045"/>
    <xdr:sp macro="" textlink="">
      <xdr:nvSpPr>
        <xdr:cNvPr id="113" name="人口1人当たり決算額の推移平均値テキスト445"/>
        <xdr:cNvSpPr txBox="1"/>
      </xdr:nvSpPr>
      <xdr:spPr>
        <a:xfrm>
          <a:off x="5740400" y="66197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164364</xdr:rowOff>
    </xdr:from>
    <xdr:to>
      <xdr:col>29</xdr:col>
      <xdr:colOff>177800</xdr:colOff>
      <xdr:row>35</xdr:row>
      <xdr:rowOff>265964</xdr:rowOff>
    </xdr:to>
    <xdr:sp macro="" textlink="">
      <xdr:nvSpPr>
        <xdr:cNvPr id="114" name="フローチャート: 判断 113"/>
        <xdr:cNvSpPr/>
      </xdr:nvSpPr>
      <xdr:spPr bwMode="auto">
        <a:xfrm>
          <a:off x="5600700" y="67747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103538</xdr:rowOff>
    </xdr:from>
    <xdr:to>
      <xdr:col>26</xdr:col>
      <xdr:colOff>50800</xdr:colOff>
      <xdr:row>36</xdr:row>
      <xdr:rowOff>112156</xdr:rowOff>
    </xdr:to>
    <xdr:cxnSp macro="">
      <xdr:nvCxnSpPr>
        <xdr:cNvPr id="115" name="直線コネクタ 114"/>
        <xdr:cNvCxnSpPr/>
      </xdr:nvCxnSpPr>
      <xdr:spPr bwMode="auto">
        <a:xfrm flipV="1">
          <a:off x="4305300" y="7056788"/>
          <a:ext cx="698500" cy="86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195149</xdr:rowOff>
    </xdr:from>
    <xdr:to>
      <xdr:col>26</xdr:col>
      <xdr:colOff>101600</xdr:colOff>
      <xdr:row>35</xdr:row>
      <xdr:rowOff>296749</xdr:rowOff>
    </xdr:to>
    <xdr:sp macro="" textlink="">
      <xdr:nvSpPr>
        <xdr:cNvPr id="116" name="フローチャート: 判断 115"/>
        <xdr:cNvSpPr/>
      </xdr:nvSpPr>
      <xdr:spPr bwMode="auto">
        <a:xfrm>
          <a:off x="4953000" y="6805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306926</xdr:rowOff>
    </xdr:from>
    <xdr:ext cx="736600" cy="259045"/>
    <xdr:sp macro="" textlink="">
      <xdr:nvSpPr>
        <xdr:cNvPr id="117" name="テキスト ボックス 116"/>
        <xdr:cNvSpPr txBox="1"/>
      </xdr:nvSpPr>
      <xdr:spPr>
        <a:xfrm>
          <a:off x="4622800" y="65743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57201</xdr:rowOff>
    </xdr:from>
    <xdr:to>
      <xdr:col>22</xdr:col>
      <xdr:colOff>114300</xdr:colOff>
      <xdr:row>36</xdr:row>
      <xdr:rowOff>112156</xdr:rowOff>
    </xdr:to>
    <xdr:cxnSp macro="">
      <xdr:nvCxnSpPr>
        <xdr:cNvPr id="118" name="直線コネクタ 117"/>
        <xdr:cNvCxnSpPr/>
      </xdr:nvCxnSpPr>
      <xdr:spPr bwMode="auto">
        <a:xfrm>
          <a:off x="3606800" y="7010451"/>
          <a:ext cx="698500" cy="549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254828</xdr:rowOff>
    </xdr:from>
    <xdr:to>
      <xdr:col>22</xdr:col>
      <xdr:colOff>165100</xdr:colOff>
      <xdr:row>36</xdr:row>
      <xdr:rowOff>13528</xdr:rowOff>
    </xdr:to>
    <xdr:sp macro="" textlink="">
      <xdr:nvSpPr>
        <xdr:cNvPr id="119" name="フローチャート: 判断 118"/>
        <xdr:cNvSpPr/>
      </xdr:nvSpPr>
      <xdr:spPr bwMode="auto">
        <a:xfrm>
          <a:off x="4254500" y="68651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23705</xdr:rowOff>
    </xdr:from>
    <xdr:ext cx="762000" cy="259045"/>
    <xdr:sp macro="" textlink="">
      <xdr:nvSpPr>
        <xdr:cNvPr id="120" name="テキスト ボックス 119"/>
        <xdr:cNvSpPr txBox="1"/>
      </xdr:nvSpPr>
      <xdr:spPr>
        <a:xfrm>
          <a:off x="3924300" y="6634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41991</xdr:rowOff>
    </xdr:from>
    <xdr:to>
      <xdr:col>18</xdr:col>
      <xdr:colOff>177800</xdr:colOff>
      <xdr:row>36</xdr:row>
      <xdr:rowOff>57201</xdr:rowOff>
    </xdr:to>
    <xdr:cxnSp macro="">
      <xdr:nvCxnSpPr>
        <xdr:cNvPr id="121" name="直線コネクタ 120"/>
        <xdr:cNvCxnSpPr/>
      </xdr:nvCxnSpPr>
      <xdr:spPr bwMode="auto">
        <a:xfrm>
          <a:off x="2908300" y="6995241"/>
          <a:ext cx="698500" cy="152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212948</xdr:rowOff>
    </xdr:from>
    <xdr:to>
      <xdr:col>19</xdr:col>
      <xdr:colOff>38100</xdr:colOff>
      <xdr:row>35</xdr:row>
      <xdr:rowOff>314548</xdr:rowOff>
    </xdr:to>
    <xdr:sp macro="" textlink="">
      <xdr:nvSpPr>
        <xdr:cNvPr id="122" name="フローチャート: 判断 121"/>
        <xdr:cNvSpPr/>
      </xdr:nvSpPr>
      <xdr:spPr bwMode="auto">
        <a:xfrm>
          <a:off x="3556000" y="6823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324725</xdr:rowOff>
    </xdr:from>
    <xdr:ext cx="762000" cy="259045"/>
    <xdr:sp macro="" textlink="">
      <xdr:nvSpPr>
        <xdr:cNvPr id="123" name="テキスト ボックス 122"/>
        <xdr:cNvSpPr txBox="1"/>
      </xdr:nvSpPr>
      <xdr:spPr>
        <a:xfrm>
          <a:off x="3225800" y="659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173012</xdr:rowOff>
    </xdr:from>
    <xdr:to>
      <xdr:col>15</xdr:col>
      <xdr:colOff>101600</xdr:colOff>
      <xdr:row>35</xdr:row>
      <xdr:rowOff>274612</xdr:rowOff>
    </xdr:to>
    <xdr:sp macro="" textlink="">
      <xdr:nvSpPr>
        <xdr:cNvPr id="124" name="フローチャート: 判断 123"/>
        <xdr:cNvSpPr/>
      </xdr:nvSpPr>
      <xdr:spPr bwMode="auto">
        <a:xfrm>
          <a:off x="2857500" y="67833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284789</xdr:rowOff>
    </xdr:from>
    <xdr:ext cx="762000" cy="259045"/>
    <xdr:sp macro="" textlink="">
      <xdr:nvSpPr>
        <xdr:cNvPr id="125" name="テキスト ボックス 124"/>
        <xdr:cNvSpPr txBox="1"/>
      </xdr:nvSpPr>
      <xdr:spPr>
        <a:xfrm>
          <a:off x="2527300" y="6552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298201</xdr:rowOff>
    </xdr:from>
    <xdr:to>
      <xdr:col>29</xdr:col>
      <xdr:colOff>177800</xdr:colOff>
      <xdr:row>36</xdr:row>
      <xdr:rowOff>56901</xdr:rowOff>
    </xdr:to>
    <xdr:sp macro="" textlink="">
      <xdr:nvSpPr>
        <xdr:cNvPr id="131" name="楕円 130"/>
        <xdr:cNvSpPr/>
      </xdr:nvSpPr>
      <xdr:spPr bwMode="auto">
        <a:xfrm>
          <a:off x="5600700" y="69085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270278</xdr:rowOff>
    </xdr:from>
    <xdr:ext cx="762000" cy="259045"/>
    <xdr:sp macro="" textlink="">
      <xdr:nvSpPr>
        <xdr:cNvPr id="132" name="人口1人当たり決算額の推移該当値テキスト445"/>
        <xdr:cNvSpPr txBox="1"/>
      </xdr:nvSpPr>
      <xdr:spPr>
        <a:xfrm>
          <a:off x="5740400" y="6880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52738</xdr:rowOff>
    </xdr:from>
    <xdr:to>
      <xdr:col>26</xdr:col>
      <xdr:colOff>101600</xdr:colOff>
      <xdr:row>36</xdr:row>
      <xdr:rowOff>154338</xdr:rowOff>
    </xdr:to>
    <xdr:sp macro="" textlink="">
      <xdr:nvSpPr>
        <xdr:cNvPr id="133" name="楕円 132"/>
        <xdr:cNvSpPr/>
      </xdr:nvSpPr>
      <xdr:spPr bwMode="auto">
        <a:xfrm>
          <a:off x="4953000" y="70059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139115</xdr:rowOff>
    </xdr:from>
    <xdr:ext cx="736600" cy="259045"/>
    <xdr:sp macro="" textlink="">
      <xdr:nvSpPr>
        <xdr:cNvPr id="134" name="テキスト ボックス 133"/>
        <xdr:cNvSpPr txBox="1"/>
      </xdr:nvSpPr>
      <xdr:spPr>
        <a:xfrm>
          <a:off x="4622800" y="7092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61356</xdr:rowOff>
    </xdr:from>
    <xdr:to>
      <xdr:col>22</xdr:col>
      <xdr:colOff>165100</xdr:colOff>
      <xdr:row>36</xdr:row>
      <xdr:rowOff>162956</xdr:rowOff>
    </xdr:to>
    <xdr:sp macro="" textlink="">
      <xdr:nvSpPr>
        <xdr:cNvPr id="135" name="楕円 134"/>
        <xdr:cNvSpPr/>
      </xdr:nvSpPr>
      <xdr:spPr bwMode="auto">
        <a:xfrm>
          <a:off x="4254500" y="70146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147733</xdr:rowOff>
    </xdr:from>
    <xdr:ext cx="762000" cy="259045"/>
    <xdr:sp macro="" textlink="">
      <xdr:nvSpPr>
        <xdr:cNvPr id="136" name="テキスト ボックス 135"/>
        <xdr:cNvSpPr txBox="1"/>
      </xdr:nvSpPr>
      <xdr:spPr>
        <a:xfrm>
          <a:off x="3924300" y="7100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6401</xdr:rowOff>
    </xdr:from>
    <xdr:to>
      <xdr:col>19</xdr:col>
      <xdr:colOff>38100</xdr:colOff>
      <xdr:row>36</xdr:row>
      <xdr:rowOff>108001</xdr:rowOff>
    </xdr:to>
    <xdr:sp macro="" textlink="">
      <xdr:nvSpPr>
        <xdr:cNvPr id="137" name="楕円 136"/>
        <xdr:cNvSpPr/>
      </xdr:nvSpPr>
      <xdr:spPr bwMode="auto">
        <a:xfrm>
          <a:off x="3556000" y="69596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92778</xdr:rowOff>
    </xdr:from>
    <xdr:ext cx="762000" cy="259045"/>
    <xdr:sp macro="" textlink="">
      <xdr:nvSpPr>
        <xdr:cNvPr id="138" name="テキスト ボックス 137"/>
        <xdr:cNvSpPr txBox="1"/>
      </xdr:nvSpPr>
      <xdr:spPr>
        <a:xfrm>
          <a:off x="3225800" y="7046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334091</xdr:rowOff>
    </xdr:from>
    <xdr:to>
      <xdr:col>15</xdr:col>
      <xdr:colOff>101600</xdr:colOff>
      <xdr:row>36</xdr:row>
      <xdr:rowOff>92791</xdr:rowOff>
    </xdr:to>
    <xdr:sp macro="" textlink="">
      <xdr:nvSpPr>
        <xdr:cNvPr id="139" name="楕円 138"/>
        <xdr:cNvSpPr/>
      </xdr:nvSpPr>
      <xdr:spPr bwMode="auto">
        <a:xfrm>
          <a:off x="2857500" y="69444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77568</xdr:rowOff>
    </xdr:from>
    <xdr:ext cx="762000" cy="259045"/>
    <xdr:sp macro="" textlink="">
      <xdr:nvSpPr>
        <xdr:cNvPr id="140" name="テキスト ボックス 139"/>
        <xdr:cNvSpPr txBox="1"/>
      </xdr:nvSpPr>
      <xdr:spPr>
        <a:xfrm>
          <a:off x="2527300" y="7030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山梨県早川町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1,091
1,090
369.96
2,737,455
2,442,022
234,917
1,481,140
2,054,134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92727</xdr:rowOff>
    </xdr:from>
    <xdr:ext cx="685572" cy="259045"/>
    <xdr:sp macro="" textlink="">
      <xdr:nvSpPr>
        <xdr:cNvPr id="51" name="テキスト ボックス 50"/>
        <xdr:cNvSpPr txBox="1"/>
      </xdr:nvSpPr>
      <xdr:spPr>
        <a:xfrm>
          <a:off x="76428" y="50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49231</xdr:rowOff>
    </xdr:from>
    <xdr:to>
      <xdr:col>24</xdr:col>
      <xdr:colOff>62865</xdr:colOff>
      <xdr:row>38</xdr:row>
      <xdr:rowOff>122100</xdr:rowOff>
    </xdr:to>
    <xdr:cxnSp macro="">
      <xdr:nvCxnSpPr>
        <xdr:cNvPr id="55" name="直線コネクタ 54"/>
        <xdr:cNvCxnSpPr/>
      </xdr:nvCxnSpPr>
      <xdr:spPr>
        <a:xfrm flipV="1">
          <a:off x="4633595" y="5364181"/>
          <a:ext cx="1270" cy="1273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125927</xdr:rowOff>
    </xdr:from>
    <xdr:ext cx="534377" cy="259045"/>
    <xdr:sp macro="" textlink="">
      <xdr:nvSpPr>
        <xdr:cNvPr id="56" name="人件費最小値テキスト"/>
        <xdr:cNvSpPr txBox="1"/>
      </xdr:nvSpPr>
      <xdr:spPr>
        <a:xfrm>
          <a:off x="4686300" y="664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122100</xdr:rowOff>
    </xdr:from>
    <xdr:to>
      <xdr:col>24</xdr:col>
      <xdr:colOff>152400</xdr:colOff>
      <xdr:row>38</xdr:row>
      <xdr:rowOff>122100</xdr:rowOff>
    </xdr:to>
    <xdr:cxnSp macro="">
      <xdr:nvCxnSpPr>
        <xdr:cNvPr id="57" name="直線コネクタ 56"/>
        <xdr:cNvCxnSpPr/>
      </xdr:nvCxnSpPr>
      <xdr:spPr>
        <a:xfrm>
          <a:off x="4546600" y="663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167358</xdr:rowOff>
    </xdr:from>
    <xdr:ext cx="690189" cy="259045"/>
    <xdr:sp macro="" textlink="">
      <xdr:nvSpPr>
        <xdr:cNvPr id="58" name="人件費最大値テキスト"/>
        <xdr:cNvSpPr txBox="1"/>
      </xdr:nvSpPr>
      <xdr:spPr>
        <a:xfrm>
          <a:off x="4686300" y="513940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49231</xdr:rowOff>
    </xdr:from>
    <xdr:to>
      <xdr:col>24</xdr:col>
      <xdr:colOff>152400</xdr:colOff>
      <xdr:row>31</xdr:row>
      <xdr:rowOff>49231</xdr:rowOff>
    </xdr:to>
    <xdr:cxnSp macro="">
      <xdr:nvCxnSpPr>
        <xdr:cNvPr id="59" name="直線コネクタ 58"/>
        <xdr:cNvCxnSpPr/>
      </xdr:nvCxnSpPr>
      <xdr:spPr>
        <a:xfrm>
          <a:off x="4546600" y="5364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71149</xdr:rowOff>
    </xdr:from>
    <xdr:to>
      <xdr:col>24</xdr:col>
      <xdr:colOff>63500</xdr:colOff>
      <xdr:row>36</xdr:row>
      <xdr:rowOff>93395</xdr:rowOff>
    </xdr:to>
    <xdr:cxnSp macro="">
      <xdr:nvCxnSpPr>
        <xdr:cNvPr id="60" name="直線コネクタ 59"/>
        <xdr:cNvCxnSpPr/>
      </xdr:nvCxnSpPr>
      <xdr:spPr>
        <a:xfrm flipV="1">
          <a:off x="3797300" y="6243349"/>
          <a:ext cx="838200" cy="22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39510</xdr:rowOff>
    </xdr:from>
    <xdr:ext cx="599010" cy="259045"/>
    <xdr:sp macro="" textlink="">
      <xdr:nvSpPr>
        <xdr:cNvPr id="61" name="人件費平均値テキスト"/>
        <xdr:cNvSpPr txBox="1"/>
      </xdr:nvSpPr>
      <xdr:spPr>
        <a:xfrm>
          <a:off x="4686300" y="63831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61083</xdr:rowOff>
    </xdr:from>
    <xdr:to>
      <xdr:col>24</xdr:col>
      <xdr:colOff>114300</xdr:colOff>
      <xdr:row>37</xdr:row>
      <xdr:rowOff>162683</xdr:rowOff>
    </xdr:to>
    <xdr:sp macro="" textlink="">
      <xdr:nvSpPr>
        <xdr:cNvPr id="62" name="フローチャート: 判断 61"/>
        <xdr:cNvSpPr/>
      </xdr:nvSpPr>
      <xdr:spPr>
        <a:xfrm>
          <a:off x="4584700" y="640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93395</xdr:rowOff>
    </xdr:from>
    <xdr:to>
      <xdr:col>19</xdr:col>
      <xdr:colOff>177800</xdr:colOff>
      <xdr:row>36</xdr:row>
      <xdr:rowOff>129713</xdr:rowOff>
    </xdr:to>
    <xdr:cxnSp macro="">
      <xdr:nvCxnSpPr>
        <xdr:cNvPr id="63" name="直線コネクタ 62"/>
        <xdr:cNvCxnSpPr/>
      </xdr:nvCxnSpPr>
      <xdr:spPr>
        <a:xfrm flipV="1">
          <a:off x="2908300" y="6265595"/>
          <a:ext cx="889000" cy="36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63719</xdr:rowOff>
    </xdr:from>
    <xdr:to>
      <xdr:col>20</xdr:col>
      <xdr:colOff>38100</xdr:colOff>
      <xdr:row>37</xdr:row>
      <xdr:rowOff>165319</xdr:rowOff>
    </xdr:to>
    <xdr:sp macro="" textlink="">
      <xdr:nvSpPr>
        <xdr:cNvPr id="64" name="フローチャート: 判断 63"/>
        <xdr:cNvSpPr/>
      </xdr:nvSpPr>
      <xdr:spPr>
        <a:xfrm>
          <a:off x="3746500" y="6407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156446</xdr:rowOff>
    </xdr:from>
    <xdr:ext cx="599010" cy="259045"/>
    <xdr:sp macro="" textlink="">
      <xdr:nvSpPr>
        <xdr:cNvPr id="65" name="テキスト ボックス 64"/>
        <xdr:cNvSpPr txBox="1"/>
      </xdr:nvSpPr>
      <xdr:spPr>
        <a:xfrm>
          <a:off x="3497795" y="6500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99780</xdr:rowOff>
    </xdr:from>
    <xdr:to>
      <xdr:col>15</xdr:col>
      <xdr:colOff>50800</xdr:colOff>
      <xdr:row>36</xdr:row>
      <xdr:rowOff>129713</xdr:rowOff>
    </xdr:to>
    <xdr:cxnSp macro="">
      <xdr:nvCxnSpPr>
        <xdr:cNvPr id="66" name="直線コネクタ 65"/>
        <xdr:cNvCxnSpPr/>
      </xdr:nvCxnSpPr>
      <xdr:spPr>
        <a:xfrm>
          <a:off x="2019300" y="6271980"/>
          <a:ext cx="889000" cy="29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83338</xdr:rowOff>
    </xdr:from>
    <xdr:to>
      <xdr:col>15</xdr:col>
      <xdr:colOff>101600</xdr:colOff>
      <xdr:row>38</xdr:row>
      <xdr:rowOff>13488</xdr:rowOff>
    </xdr:to>
    <xdr:sp macro="" textlink="">
      <xdr:nvSpPr>
        <xdr:cNvPr id="67" name="フローチャート: 判断 66"/>
        <xdr:cNvSpPr/>
      </xdr:nvSpPr>
      <xdr:spPr>
        <a:xfrm>
          <a:off x="2857500" y="6426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4615</xdr:rowOff>
    </xdr:from>
    <xdr:ext cx="599010" cy="259045"/>
    <xdr:sp macro="" textlink="">
      <xdr:nvSpPr>
        <xdr:cNvPr id="68" name="テキスト ボックス 67"/>
        <xdr:cNvSpPr txBox="1"/>
      </xdr:nvSpPr>
      <xdr:spPr>
        <a:xfrm>
          <a:off x="2608795" y="6519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99780</xdr:rowOff>
    </xdr:from>
    <xdr:to>
      <xdr:col>10</xdr:col>
      <xdr:colOff>114300</xdr:colOff>
      <xdr:row>36</xdr:row>
      <xdr:rowOff>126172</xdr:rowOff>
    </xdr:to>
    <xdr:cxnSp macro="">
      <xdr:nvCxnSpPr>
        <xdr:cNvPr id="69" name="直線コネクタ 68"/>
        <xdr:cNvCxnSpPr/>
      </xdr:nvCxnSpPr>
      <xdr:spPr>
        <a:xfrm flipV="1">
          <a:off x="1130300" y="6271980"/>
          <a:ext cx="889000" cy="26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84251</xdr:rowOff>
    </xdr:from>
    <xdr:to>
      <xdr:col>10</xdr:col>
      <xdr:colOff>165100</xdr:colOff>
      <xdr:row>38</xdr:row>
      <xdr:rowOff>14401</xdr:rowOff>
    </xdr:to>
    <xdr:sp macro="" textlink="">
      <xdr:nvSpPr>
        <xdr:cNvPr id="70" name="フローチャート: 判断 69"/>
        <xdr:cNvSpPr/>
      </xdr:nvSpPr>
      <xdr:spPr>
        <a:xfrm>
          <a:off x="1968500" y="642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5528</xdr:rowOff>
    </xdr:from>
    <xdr:ext cx="599010" cy="259045"/>
    <xdr:sp macro="" textlink="">
      <xdr:nvSpPr>
        <xdr:cNvPr id="71" name="テキスト ボックス 70"/>
        <xdr:cNvSpPr txBox="1"/>
      </xdr:nvSpPr>
      <xdr:spPr>
        <a:xfrm>
          <a:off x="1719795" y="6520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92257</xdr:rowOff>
    </xdr:from>
    <xdr:to>
      <xdr:col>6</xdr:col>
      <xdr:colOff>38100</xdr:colOff>
      <xdr:row>38</xdr:row>
      <xdr:rowOff>22406</xdr:rowOff>
    </xdr:to>
    <xdr:sp macro="" textlink="">
      <xdr:nvSpPr>
        <xdr:cNvPr id="72" name="フローチャート: 判断 71"/>
        <xdr:cNvSpPr/>
      </xdr:nvSpPr>
      <xdr:spPr>
        <a:xfrm>
          <a:off x="1079500" y="643590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13533</xdr:rowOff>
    </xdr:from>
    <xdr:ext cx="599010" cy="259045"/>
    <xdr:sp macro="" textlink="">
      <xdr:nvSpPr>
        <xdr:cNvPr id="73" name="テキスト ボックス 72"/>
        <xdr:cNvSpPr txBox="1"/>
      </xdr:nvSpPr>
      <xdr:spPr>
        <a:xfrm>
          <a:off x="830795" y="6528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20349</xdr:rowOff>
    </xdr:from>
    <xdr:to>
      <xdr:col>24</xdr:col>
      <xdr:colOff>114300</xdr:colOff>
      <xdr:row>36</xdr:row>
      <xdr:rowOff>121949</xdr:rowOff>
    </xdr:to>
    <xdr:sp macro="" textlink="">
      <xdr:nvSpPr>
        <xdr:cNvPr id="79" name="楕円 78"/>
        <xdr:cNvSpPr/>
      </xdr:nvSpPr>
      <xdr:spPr>
        <a:xfrm>
          <a:off x="4584700" y="619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43226</xdr:rowOff>
    </xdr:from>
    <xdr:ext cx="599010" cy="259045"/>
    <xdr:sp macro="" textlink="">
      <xdr:nvSpPr>
        <xdr:cNvPr id="80" name="人件費該当値テキスト"/>
        <xdr:cNvSpPr txBox="1"/>
      </xdr:nvSpPr>
      <xdr:spPr>
        <a:xfrm>
          <a:off x="4686300" y="6043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42595</xdr:rowOff>
    </xdr:from>
    <xdr:to>
      <xdr:col>20</xdr:col>
      <xdr:colOff>38100</xdr:colOff>
      <xdr:row>36</xdr:row>
      <xdr:rowOff>144195</xdr:rowOff>
    </xdr:to>
    <xdr:sp macro="" textlink="">
      <xdr:nvSpPr>
        <xdr:cNvPr id="81" name="楕円 80"/>
        <xdr:cNvSpPr/>
      </xdr:nvSpPr>
      <xdr:spPr>
        <a:xfrm>
          <a:off x="3746500" y="621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160722</xdr:rowOff>
    </xdr:from>
    <xdr:ext cx="599010" cy="259045"/>
    <xdr:sp macro="" textlink="">
      <xdr:nvSpPr>
        <xdr:cNvPr id="82" name="テキスト ボックス 81"/>
        <xdr:cNvSpPr txBox="1"/>
      </xdr:nvSpPr>
      <xdr:spPr>
        <a:xfrm>
          <a:off x="3497795" y="5990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78913</xdr:rowOff>
    </xdr:from>
    <xdr:to>
      <xdr:col>15</xdr:col>
      <xdr:colOff>101600</xdr:colOff>
      <xdr:row>37</xdr:row>
      <xdr:rowOff>9063</xdr:rowOff>
    </xdr:to>
    <xdr:sp macro="" textlink="">
      <xdr:nvSpPr>
        <xdr:cNvPr id="83" name="楕円 82"/>
        <xdr:cNvSpPr/>
      </xdr:nvSpPr>
      <xdr:spPr>
        <a:xfrm>
          <a:off x="2857500" y="625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25590</xdr:rowOff>
    </xdr:from>
    <xdr:ext cx="599010" cy="259045"/>
    <xdr:sp macro="" textlink="">
      <xdr:nvSpPr>
        <xdr:cNvPr id="84" name="テキスト ボックス 83"/>
        <xdr:cNvSpPr txBox="1"/>
      </xdr:nvSpPr>
      <xdr:spPr>
        <a:xfrm>
          <a:off x="2608795" y="6026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48980</xdr:rowOff>
    </xdr:from>
    <xdr:to>
      <xdr:col>10</xdr:col>
      <xdr:colOff>165100</xdr:colOff>
      <xdr:row>36</xdr:row>
      <xdr:rowOff>150580</xdr:rowOff>
    </xdr:to>
    <xdr:sp macro="" textlink="">
      <xdr:nvSpPr>
        <xdr:cNvPr id="85" name="楕円 84"/>
        <xdr:cNvSpPr/>
      </xdr:nvSpPr>
      <xdr:spPr>
        <a:xfrm>
          <a:off x="1968500" y="622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167107</xdr:rowOff>
    </xdr:from>
    <xdr:ext cx="599010" cy="259045"/>
    <xdr:sp macro="" textlink="">
      <xdr:nvSpPr>
        <xdr:cNvPr id="86" name="テキスト ボックス 85"/>
        <xdr:cNvSpPr txBox="1"/>
      </xdr:nvSpPr>
      <xdr:spPr>
        <a:xfrm>
          <a:off x="1719795" y="5996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75372</xdr:rowOff>
    </xdr:from>
    <xdr:to>
      <xdr:col>6</xdr:col>
      <xdr:colOff>38100</xdr:colOff>
      <xdr:row>37</xdr:row>
      <xdr:rowOff>5522</xdr:rowOff>
    </xdr:to>
    <xdr:sp macro="" textlink="">
      <xdr:nvSpPr>
        <xdr:cNvPr id="87" name="楕円 86"/>
        <xdr:cNvSpPr/>
      </xdr:nvSpPr>
      <xdr:spPr>
        <a:xfrm>
          <a:off x="1079500" y="6247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22049</xdr:rowOff>
    </xdr:from>
    <xdr:ext cx="599010" cy="259045"/>
    <xdr:sp macro="" textlink="">
      <xdr:nvSpPr>
        <xdr:cNvPr id="88" name="テキスト ボックス 87"/>
        <xdr:cNvSpPr txBox="1"/>
      </xdr:nvSpPr>
      <xdr:spPr>
        <a:xfrm>
          <a:off x="830795" y="6022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69355</xdr:rowOff>
    </xdr:from>
    <xdr:to>
      <xdr:col>24</xdr:col>
      <xdr:colOff>62865</xdr:colOff>
      <xdr:row>58</xdr:row>
      <xdr:rowOff>96524</xdr:rowOff>
    </xdr:to>
    <xdr:cxnSp macro="">
      <xdr:nvCxnSpPr>
        <xdr:cNvPr id="110" name="直線コネクタ 109"/>
        <xdr:cNvCxnSpPr/>
      </xdr:nvCxnSpPr>
      <xdr:spPr>
        <a:xfrm flipV="1">
          <a:off x="4633595" y="8813305"/>
          <a:ext cx="1270" cy="122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100351</xdr:rowOff>
    </xdr:from>
    <xdr:ext cx="534377" cy="259045"/>
    <xdr:sp macro="" textlink="">
      <xdr:nvSpPr>
        <xdr:cNvPr id="111" name="物件費最小値テキスト"/>
        <xdr:cNvSpPr txBox="1"/>
      </xdr:nvSpPr>
      <xdr:spPr>
        <a:xfrm>
          <a:off x="4686300" y="10044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96524</xdr:rowOff>
    </xdr:from>
    <xdr:to>
      <xdr:col>24</xdr:col>
      <xdr:colOff>152400</xdr:colOff>
      <xdr:row>58</xdr:row>
      <xdr:rowOff>96524</xdr:rowOff>
    </xdr:to>
    <xdr:cxnSp macro="">
      <xdr:nvCxnSpPr>
        <xdr:cNvPr id="112" name="直線コネクタ 111"/>
        <xdr:cNvCxnSpPr/>
      </xdr:nvCxnSpPr>
      <xdr:spPr>
        <a:xfrm>
          <a:off x="4546600" y="10040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16032</xdr:rowOff>
    </xdr:from>
    <xdr:ext cx="690189" cy="259045"/>
    <xdr:sp macro="" textlink="">
      <xdr:nvSpPr>
        <xdr:cNvPr id="113" name="物件費最大値テキスト"/>
        <xdr:cNvSpPr txBox="1"/>
      </xdr:nvSpPr>
      <xdr:spPr>
        <a:xfrm>
          <a:off x="4686300" y="85885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2,778,860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69355</xdr:rowOff>
    </xdr:from>
    <xdr:to>
      <xdr:col>24</xdr:col>
      <xdr:colOff>152400</xdr:colOff>
      <xdr:row>51</xdr:row>
      <xdr:rowOff>69355</xdr:rowOff>
    </xdr:to>
    <xdr:cxnSp macro="">
      <xdr:nvCxnSpPr>
        <xdr:cNvPr id="114" name="直線コネクタ 113"/>
        <xdr:cNvCxnSpPr/>
      </xdr:nvCxnSpPr>
      <xdr:spPr>
        <a:xfrm>
          <a:off x="4546600" y="8813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58803</xdr:rowOff>
    </xdr:from>
    <xdr:to>
      <xdr:col>24</xdr:col>
      <xdr:colOff>63500</xdr:colOff>
      <xdr:row>57</xdr:row>
      <xdr:rowOff>93546</xdr:rowOff>
    </xdr:to>
    <xdr:cxnSp macro="">
      <xdr:nvCxnSpPr>
        <xdr:cNvPr id="115" name="直線コネクタ 114"/>
        <xdr:cNvCxnSpPr/>
      </xdr:nvCxnSpPr>
      <xdr:spPr>
        <a:xfrm flipV="1">
          <a:off x="3797300" y="9831453"/>
          <a:ext cx="838200" cy="34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111005</xdr:rowOff>
    </xdr:from>
    <xdr:ext cx="599010" cy="259045"/>
    <xdr:sp macro="" textlink="">
      <xdr:nvSpPr>
        <xdr:cNvPr id="116" name="物件費平均値テキスト"/>
        <xdr:cNvSpPr txBox="1"/>
      </xdr:nvSpPr>
      <xdr:spPr>
        <a:xfrm>
          <a:off x="4686300" y="98836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132578</xdr:rowOff>
    </xdr:from>
    <xdr:to>
      <xdr:col>24</xdr:col>
      <xdr:colOff>114300</xdr:colOff>
      <xdr:row>58</xdr:row>
      <xdr:rowOff>62728</xdr:rowOff>
    </xdr:to>
    <xdr:sp macro="" textlink="">
      <xdr:nvSpPr>
        <xdr:cNvPr id="117" name="フローチャート: 判断 116"/>
        <xdr:cNvSpPr/>
      </xdr:nvSpPr>
      <xdr:spPr>
        <a:xfrm>
          <a:off x="4584700" y="990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61510</xdr:rowOff>
    </xdr:from>
    <xdr:to>
      <xdr:col>19</xdr:col>
      <xdr:colOff>177800</xdr:colOff>
      <xdr:row>57</xdr:row>
      <xdr:rowOff>93546</xdr:rowOff>
    </xdr:to>
    <xdr:cxnSp macro="">
      <xdr:nvCxnSpPr>
        <xdr:cNvPr id="118" name="直線コネクタ 117"/>
        <xdr:cNvCxnSpPr/>
      </xdr:nvCxnSpPr>
      <xdr:spPr>
        <a:xfrm>
          <a:off x="2908300" y="9834160"/>
          <a:ext cx="889000" cy="32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135604</xdr:rowOff>
    </xdr:from>
    <xdr:to>
      <xdr:col>20</xdr:col>
      <xdr:colOff>38100</xdr:colOff>
      <xdr:row>58</xdr:row>
      <xdr:rowOff>65754</xdr:rowOff>
    </xdr:to>
    <xdr:sp macro="" textlink="">
      <xdr:nvSpPr>
        <xdr:cNvPr id="119" name="フローチャート: 判断 118"/>
        <xdr:cNvSpPr/>
      </xdr:nvSpPr>
      <xdr:spPr>
        <a:xfrm>
          <a:off x="3746500" y="990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56881</xdr:rowOff>
    </xdr:from>
    <xdr:ext cx="599010" cy="259045"/>
    <xdr:sp macro="" textlink="">
      <xdr:nvSpPr>
        <xdr:cNvPr id="120" name="テキスト ボックス 119"/>
        <xdr:cNvSpPr txBox="1"/>
      </xdr:nvSpPr>
      <xdr:spPr>
        <a:xfrm>
          <a:off x="3497795" y="10000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61510</xdr:rowOff>
    </xdr:from>
    <xdr:to>
      <xdr:col>15</xdr:col>
      <xdr:colOff>50800</xdr:colOff>
      <xdr:row>57</xdr:row>
      <xdr:rowOff>119859</xdr:rowOff>
    </xdr:to>
    <xdr:cxnSp macro="">
      <xdr:nvCxnSpPr>
        <xdr:cNvPr id="121" name="直線コネクタ 120"/>
        <xdr:cNvCxnSpPr/>
      </xdr:nvCxnSpPr>
      <xdr:spPr>
        <a:xfrm flipV="1">
          <a:off x="2019300" y="9834160"/>
          <a:ext cx="889000" cy="58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126210</xdr:rowOff>
    </xdr:from>
    <xdr:to>
      <xdr:col>15</xdr:col>
      <xdr:colOff>101600</xdr:colOff>
      <xdr:row>58</xdr:row>
      <xdr:rowOff>56360</xdr:rowOff>
    </xdr:to>
    <xdr:sp macro="" textlink="">
      <xdr:nvSpPr>
        <xdr:cNvPr id="122" name="フローチャート: 判断 121"/>
        <xdr:cNvSpPr/>
      </xdr:nvSpPr>
      <xdr:spPr>
        <a:xfrm>
          <a:off x="2857500" y="989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47487</xdr:rowOff>
    </xdr:from>
    <xdr:ext cx="599010" cy="259045"/>
    <xdr:sp macro="" textlink="">
      <xdr:nvSpPr>
        <xdr:cNvPr id="123" name="テキスト ボックス 122"/>
        <xdr:cNvSpPr txBox="1"/>
      </xdr:nvSpPr>
      <xdr:spPr>
        <a:xfrm>
          <a:off x="2608795" y="9991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119859</xdr:rowOff>
    </xdr:from>
    <xdr:to>
      <xdr:col>10</xdr:col>
      <xdr:colOff>114300</xdr:colOff>
      <xdr:row>57</xdr:row>
      <xdr:rowOff>167063</xdr:rowOff>
    </xdr:to>
    <xdr:cxnSp macro="">
      <xdr:nvCxnSpPr>
        <xdr:cNvPr id="124" name="直線コネクタ 123"/>
        <xdr:cNvCxnSpPr/>
      </xdr:nvCxnSpPr>
      <xdr:spPr>
        <a:xfrm flipV="1">
          <a:off x="1130300" y="9892509"/>
          <a:ext cx="889000" cy="47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169907</xdr:rowOff>
    </xdr:from>
    <xdr:to>
      <xdr:col>10</xdr:col>
      <xdr:colOff>165100</xdr:colOff>
      <xdr:row>58</xdr:row>
      <xdr:rowOff>100057</xdr:rowOff>
    </xdr:to>
    <xdr:sp macro="" textlink="">
      <xdr:nvSpPr>
        <xdr:cNvPr id="125" name="フローチャート: 判断 124"/>
        <xdr:cNvSpPr/>
      </xdr:nvSpPr>
      <xdr:spPr>
        <a:xfrm>
          <a:off x="1968500" y="994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91184</xdr:rowOff>
    </xdr:from>
    <xdr:ext cx="599010" cy="259045"/>
    <xdr:sp macro="" textlink="">
      <xdr:nvSpPr>
        <xdr:cNvPr id="126" name="テキスト ボックス 125"/>
        <xdr:cNvSpPr txBox="1"/>
      </xdr:nvSpPr>
      <xdr:spPr>
        <a:xfrm>
          <a:off x="1719795" y="1003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3577</xdr:rowOff>
    </xdr:from>
    <xdr:to>
      <xdr:col>6</xdr:col>
      <xdr:colOff>38100</xdr:colOff>
      <xdr:row>58</xdr:row>
      <xdr:rowOff>105177</xdr:rowOff>
    </xdr:to>
    <xdr:sp macro="" textlink="">
      <xdr:nvSpPr>
        <xdr:cNvPr id="127" name="フローチャート: 判断 126"/>
        <xdr:cNvSpPr/>
      </xdr:nvSpPr>
      <xdr:spPr>
        <a:xfrm>
          <a:off x="1079500" y="994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96304</xdr:rowOff>
    </xdr:from>
    <xdr:ext cx="599010" cy="259045"/>
    <xdr:sp macro="" textlink="">
      <xdr:nvSpPr>
        <xdr:cNvPr id="128" name="テキスト ボックス 127"/>
        <xdr:cNvSpPr txBox="1"/>
      </xdr:nvSpPr>
      <xdr:spPr>
        <a:xfrm>
          <a:off x="830795" y="10040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8003</xdr:rowOff>
    </xdr:from>
    <xdr:to>
      <xdr:col>24</xdr:col>
      <xdr:colOff>114300</xdr:colOff>
      <xdr:row>57</xdr:row>
      <xdr:rowOff>109603</xdr:rowOff>
    </xdr:to>
    <xdr:sp macro="" textlink="">
      <xdr:nvSpPr>
        <xdr:cNvPr id="134" name="楕円 133"/>
        <xdr:cNvSpPr/>
      </xdr:nvSpPr>
      <xdr:spPr>
        <a:xfrm>
          <a:off x="4584700" y="9780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30880</xdr:rowOff>
    </xdr:from>
    <xdr:ext cx="599010" cy="259045"/>
    <xdr:sp macro="" textlink="">
      <xdr:nvSpPr>
        <xdr:cNvPr id="135" name="物件費該当値テキスト"/>
        <xdr:cNvSpPr txBox="1"/>
      </xdr:nvSpPr>
      <xdr:spPr>
        <a:xfrm>
          <a:off x="4686300" y="9632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42746</xdr:rowOff>
    </xdr:from>
    <xdr:to>
      <xdr:col>20</xdr:col>
      <xdr:colOff>38100</xdr:colOff>
      <xdr:row>57</xdr:row>
      <xdr:rowOff>144346</xdr:rowOff>
    </xdr:to>
    <xdr:sp macro="" textlink="">
      <xdr:nvSpPr>
        <xdr:cNvPr id="136" name="楕円 135"/>
        <xdr:cNvSpPr/>
      </xdr:nvSpPr>
      <xdr:spPr>
        <a:xfrm>
          <a:off x="3746500" y="981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160873</xdr:rowOff>
    </xdr:from>
    <xdr:ext cx="599010" cy="259045"/>
    <xdr:sp macro="" textlink="">
      <xdr:nvSpPr>
        <xdr:cNvPr id="137" name="テキスト ボックス 136"/>
        <xdr:cNvSpPr txBox="1"/>
      </xdr:nvSpPr>
      <xdr:spPr>
        <a:xfrm>
          <a:off x="3497795" y="9590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10710</xdr:rowOff>
    </xdr:from>
    <xdr:to>
      <xdr:col>15</xdr:col>
      <xdr:colOff>101600</xdr:colOff>
      <xdr:row>57</xdr:row>
      <xdr:rowOff>112310</xdr:rowOff>
    </xdr:to>
    <xdr:sp macro="" textlink="">
      <xdr:nvSpPr>
        <xdr:cNvPr id="138" name="楕円 137"/>
        <xdr:cNvSpPr/>
      </xdr:nvSpPr>
      <xdr:spPr>
        <a:xfrm>
          <a:off x="2857500" y="978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128837</xdr:rowOff>
    </xdr:from>
    <xdr:ext cx="599010" cy="259045"/>
    <xdr:sp macro="" textlink="">
      <xdr:nvSpPr>
        <xdr:cNvPr id="139" name="テキスト ボックス 138"/>
        <xdr:cNvSpPr txBox="1"/>
      </xdr:nvSpPr>
      <xdr:spPr>
        <a:xfrm>
          <a:off x="2608795" y="9558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69059</xdr:rowOff>
    </xdr:from>
    <xdr:to>
      <xdr:col>10</xdr:col>
      <xdr:colOff>165100</xdr:colOff>
      <xdr:row>57</xdr:row>
      <xdr:rowOff>170659</xdr:rowOff>
    </xdr:to>
    <xdr:sp macro="" textlink="">
      <xdr:nvSpPr>
        <xdr:cNvPr id="140" name="楕円 139"/>
        <xdr:cNvSpPr/>
      </xdr:nvSpPr>
      <xdr:spPr>
        <a:xfrm>
          <a:off x="1968500" y="9841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15736</xdr:rowOff>
    </xdr:from>
    <xdr:ext cx="599010" cy="259045"/>
    <xdr:sp macro="" textlink="">
      <xdr:nvSpPr>
        <xdr:cNvPr id="141" name="テキスト ボックス 140"/>
        <xdr:cNvSpPr txBox="1"/>
      </xdr:nvSpPr>
      <xdr:spPr>
        <a:xfrm>
          <a:off x="1719795" y="9616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116263</xdr:rowOff>
    </xdr:from>
    <xdr:to>
      <xdr:col>6</xdr:col>
      <xdr:colOff>38100</xdr:colOff>
      <xdr:row>58</xdr:row>
      <xdr:rowOff>46413</xdr:rowOff>
    </xdr:to>
    <xdr:sp macro="" textlink="">
      <xdr:nvSpPr>
        <xdr:cNvPr id="142" name="楕円 141"/>
        <xdr:cNvSpPr/>
      </xdr:nvSpPr>
      <xdr:spPr>
        <a:xfrm>
          <a:off x="1079500" y="9888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62940</xdr:rowOff>
    </xdr:from>
    <xdr:ext cx="599010" cy="259045"/>
    <xdr:sp macro="" textlink="">
      <xdr:nvSpPr>
        <xdr:cNvPr id="143" name="テキスト ボックス 142"/>
        <xdr:cNvSpPr txBox="1"/>
      </xdr:nvSpPr>
      <xdr:spPr>
        <a:xfrm>
          <a:off x="830795" y="9664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5" name="テキスト ボックス 154"/>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7" name="テキスト ボックス 156"/>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9" name="テキスト ボックス 158"/>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1" name="テキスト ボックス 160"/>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693</xdr:rowOff>
    </xdr:from>
    <xdr:to>
      <xdr:col>24</xdr:col>
      <xdr:colOff>62865</xdr:colOff>
      <xdr:row>78</xdr:row>
      <xdr:rowOff>134324</xdr:rowOff>
    </xdr:to>
    <xdr:cxnSp macro="">
      <xdr:nvCxnSpPr>
        <xdr:cNvPr id="165" name="直線コネクタ 164"/>
        <xdr:cNvCxnSpPr/>
      </xdr:nvCxnSpPr>
      <xdr:spPr>
        <a:xfrm flipV="1">
          <a:off x="4633595" y="12345093"/>
          <a:ext cx="1270" cy="1162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138151</xdr:rowOff>
    </xdr:from>
    <xdr:ext cx="469744" cy="259045"/>
    <xdr:sp macro="" textlink="">
      <xdr:nvSpPr>
        <xdr:cNvPr id="166" name="維持補修費最小値テキスト"/>
        <xdr:cNvSpPr txBox="1"/>
      </xdr:nvSpPr>
      <xdr:spPr>
        <a:xfrm>
          <a:off x="4686300" y="13511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134324</xdr:rowOff>
    </xdr:from>
    <xdr:to>
      <xdr:col>24</xdr:col>
      <xdr:colOff>152400</xdr:colOff>
      <xdr:row>78</xdr:row>
      <xdr:rowOff>134324</xdr:rowOff>
    </xdr:to>
    <xdr:cxnSp macro="">
      <xdr:nvCxnSpPr>
        <xdr:cNvPr id="167" name="直線コネクタ 166"/>
        <xdr:cNvCxnSpPr/>
      </xdr:nvCxnSpPr>
      <xdr:spPr>
        <a:xfrm>
          <a:off x="4546600" y="13507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118820</xdr:rowOff>
    </xdr:from>
    <xdr:ext cx="599010" cy="259045"/>
    <xdr:sp macro="" textlink="">
      <xdr:nvSpPr>
        <xdr:cNvPr id="168" name="維持補修費最大値テキスト"/>
        <xdr:cNvSpPr txBox="1"/>
      </xdr:nvSpPr>
      <xdr:spPr>
        <a:xfrm>
          <a:off x="4686300" y="12120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693</xdr:rowOff>
    </xdr:from>
    <xdr:to>
      <xdr:col>24</xdr:col>
      <xdr:colOff>152400</xdr:colOff>
      <xdr:row>72</xdr:row>
      <xdr:rowOff>693</xdr:rowOff>
    </xdr:to>
    <xdr:cxnSp macro="">
      <xdr:nvCxnSpPr>
        <xdr:cNvPr id="169" name="直線コネクタ 168"/>
        <xdr:cNvCxnSpPr/>
      </xdr:nvCxnSpPr>
      <xdr:spPr>
        <a:xfrm>
          <a:off x="4546600" y="12345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68610</xdr:rowOff>
    </xdr:from>
    <xdr:to>
      <xdr:col>24</xdr:col>
      <xdr:colOff>63500</xdr:colOff>
      <xdr:row>78</xdr:row>
      <xdr:rowOff>76707</xdr:rowOff>
    </xdr:to>
    <xdr:cxnSp macro="">
      <xdr:nvCxnSpPr>
        <xdr:cNvPr id="170" name="直線コネクタ 169"/>
        <xdr:cNvCxnSpPr/>
      </xdr:nvCxnSpPr>
      <xdr:spPr>
        <a:xfrm flipV="1">
          <a:off x="3797300" y="13441710"/>
          <a:ext cx="838200" cy="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5030</xdr:rowOff>
    </xdr:from>
    <xdr:ext cx="534377" cy="259045"/>
    <xdr:sp macro="" textlink="">
      <xdr:nvSpPr>
        <xdr:cNvPr id="171" name="維持補修費平均値テキスト"/>
        <xdr:cNvSpPr txBox="1"/>
      </xdr:nvSpPr>
      <xdr:spPr>
        <a:xfrm>
          <a:off x="4686300" y="132066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153603</xdr:rowOff>
    </xdr:from>
    <xdr:to>
      <xdr:col>24</xdr:col>
      <xdr:colOff>114300</xdr:colOff>
      <xdr:row>78</xdr:row>
      <xdr:rowOff>83753</xdr:rowOff>
    </xdr:to>
    <xdr:sp macro="" textlink="">
      <xdr:nvSpPr>
        <xdr:cNvPr id="172" name="フローチャート: 判断 171"/>
        <xdr:cNvSpPr/>
      </xdr:nvSpPr>
      <xdr:spPr>
        <a:xfrm>
          <a:off x="4584700" y="133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76707</xdr:rowOff>
    </xdr:from>
    <xdr:to>
      <xdr:col>19</xdr:col>
      <xdr:colOff>177800</xdr:colOff>
      <xdr:row>78</xdr:row>
      <xdr:rowOff>81783</xdr:rowOff>
    </xdr:to>
    <xdr:cxnSp macro="">
      <xdr:nvCxnSpPr>
        <xdr:cNvPr id="173" name="直線コネクタ 172"/>
        <xdr:cNvCxnSpPr/>
      </xdr:nvCxnSpPr>
      <xdr:spPr>
        <a:xfrm flipV="1">
          <a:off x="2908300" y="13449807"/>
          <a:ext cx="889000" cy="5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158865</xdr:rowOff>
    </xdr:from>
    <xdr:to>
      <xdr:col>20</xdr:col>
      <xdr:colOff>38100</xdr:colOff>
      <xdr:row>78</xdr:row>
      <xdr:rowOff>89015</xdr:rowOff>
    </xdr:to>
    <xdr:sp macro="" textlink="">
      <xdr:nvSpPr>
        <xdr:cNvPr id="174" name="フローチャート: 判断 173"/>
        <xdr:cNvSpPr/>
      </xdr:nvSpPr>
      <xdr:spPr>
        <a:xfrm>
          <a:off x="3746500" y="133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105542</xdr:rowOff>
    </xdr:from>
    <xdr:ext cx="534377" cy="259045"/>
    <xdr:sp macro="" textlink="">
      <xdr:nvSpPr>
        <xdr:cNvPr id="175" name="テキスト ボックス 174"/>
        <xdr:cNvSpPr txBox="1"/>
      </xdr:nvSpPr>
      <xdr:spPr>
        <a:xfrm>
          <a:off x="3530111" y="13135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81783</xdr:rowOff>
    </xdr:from>
    <xdr:to>
      <xdr:col>15</xdr:col>
      <xdr:colOff>50800</xdr:colOff>
      <xdr:row>78</xdr:row>
      <xdr:rowOff>89435</xdr:rowOff>
    </xdr:to>
    <xdr:cxnSp macro="">
      <xdr:nvCxnSpPr>
        <xdr:cNvPr id="176" name="直線コネクタ 175"/>
        <xdr:cNvCxnSpPr/>
      </xdr:nvCxnSpPr>
      <xdr:spPr>
        <a:xfrm flipV="1">
          <a:off x="2019300" y="13454883"/>
          <a:ext cx="889000" cy="7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5648</xdr:rowOff>
    </xdr:from>
    <xdr:to>
      <xdr:col>15</xdr:col>
      <xdr:colOff>101600</xdr:colOff>
      <xdr:row>78</xdr:row>
      <xdr:rowOff>107248</xdr:rowOff>
    </xdr:to>
    <xdr:sp macro="" textlink="">
      <xdr:nvSpPr>
        <xdr:cNvPr id="177" name="フローチャート: 判断 176"/>
        <xdr:cNvSpPr/>
      </xdr:nvSpPr>
      <xdr:spPr>
        <a:xfrm>
          <a:off x="2857500" y="1337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123775</xdr:rowOff>
    </xdr:from>
    <xdr:ext cx="534377" cy="259045"/>
    <xdr:sp macro="" textlink="">
      <xdr:nvSpPr>
        <xdr:cNvPr id="178" name="テキスト ボックス 177"/>
        <xdr:cNvSpPr txBox="1"/>
      </xdr:nvSpPr>
      <xdr:spPr>
        <a:xfrm>
          <a:off x="2641111" y="13153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89435</xdr:rowOff>
    </xdr:from>
    <xdr:to>
      <xdr:col>10</xdr:col>
      <xdr:colOff>114300</xdr:colOff>
      <xdr:row>78</xdr:row>
      <xdr:rowOff>100093</xdr:rowOff>
    </xdr:to>
    <xdr:cxnSp macro="">
      <xdr:nvCxnSpPr>
        <xdr:cNvPr id="179" name="直線コネクタ 178"/>
        <xdr:cNvCxnSpPr/>
      </xdr:nvCxnSpPr>
      <xdr:spPr>
        <a:xfrm flipV="1">
          <a:off x="1130300" y="13462535"/>
          <a:ext cx="889000" cy="10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2150</xdr:rowOff>
    </xdr:from>
    <xdr:to>
      <xdr:col>10</xdr:col>
      <xdr:colOff>165100</xdr:colOff>
      <xdr:row>78</xdr:row>
      <xdr:rowOff>103750</xdr:rowOff>
    </xdr:to>
    <xdr:sp macro="" textlink="">
      <xdr:nvSpPr>
        <xdr:cNvPr id="180" name="フローチャート: 判断 179"/>
        <xdr:cNvSpPr/>
      </xdr:nvSpPr>
      <xdr:spPr>
        <a:xfrm>
          <a:off x="1968500" y="133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120277</xdr:rowOff>
    </xdr:from>
    <xdr:ext cx="534377" cy="259045"/>
    <xdr:sp macro="" textlink="">
      <xdr:nvSpPr>
        <xdr:cNvPr id="181" name="テキスト ボックス 180"/>
        <xdr:cNvSpPr txBox="1"/>
      </xdr:nvSpPr>
      <xdr:spPr>
        <a:xfrm>
          <a:off x="1752111" y="1315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10055</xdr:rowOff>
    </xdr:from>
    <xdr:to>
      <xdr:col>6</xdr:col>
      <xdr:colOff>38100</xdr:colOff>
      <xdr:row>78</xdr:row>
      <xdr:rowOff>111655</xdr:rowOff>
    </xdr:to>
    <xdr:sp macro="" textlink="">
      <xdr:nvSpPr>
        <xdr:cNvPr id="182" name="フローチャート: 判断 181"/>
        <xdr:cNvSpPr/>
      </xdr:nvSpPr>
      <xdr:spPr>
        <a:xfrm>
          <a:off x="1079500" y="1338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128182</xdr:rowOff>
    </xdr:from>
    <xdr:ext cx="534377" cy="259045"/>
    <xdr:sp macro="" textlink="">
      <xdr:nvSpPr>
        <xdr:cNvPr id="183" name="テキスト ボックス 182"/>
        <xdr:cNvSpPr txBox="1"/>
      </xdr:nvSpPr>
      <xdr:spPr>
        <a:xfrm>
          <a:off x="863111" y="1315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17810</xdr:rowOff>
    </xdr:from>
    <xdr:to>
      <xdr:col>24</xdr:col>
      <xdr:colOff>114300</xdr:colOff>
      <xdr:row>78</xdr:row>
      <xdr:rowOff>119410</xdr:rowOff>
    </xdr:to>
    <xdr:sp macro="" textlink="">
      <xdr:nvSpPr>
        <xdr:cNvPr id="189" name="楕円 188"/>
        <xdr:cNvSpPr/>
      </xdr:nvSpPr>
      <xdr:spPr>
        <a:xfrm>
          <a:off x="4584700" y="1339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132030</xdr:rowOff>
    </xdr:from>
    <xdr:ext cx="534377" cy="259045"/>
    <xdr:sp macro="" textlink="">
      <xdr:nvSpPr>
        <xdr:cNvPr id="190" name="維持補修費該当値テキスト"/>
        <xdr:cNvSpPr txBox="1"/>
      </xdr:nvSpPr>
      <xdr:spPr>
        <a:xfrm>
          <a:off x="4686300" y="13333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25907</xdr:rowOff>
    </xdr:from>
    <xdr:to>
      <xdr:col>20</xdr:col>
      <xdr:colOff>38100</xdr:colOff>
      <xdr:row>78</xdr:row>
      <xdr:rowOff>127507</xdr:rowOff>
    </xdr:to>
    <xdr:sp macro="" textlink="">
      <xdr:nvSpPr>
        <xdr:cNvPr id="191" name="楕円 190"/>
        <xdr:cNvSpPr/>
      </xdr:nvSpPr>
      <xdr:spPr>
        <a:xfrm>
          <a:off x="3746500" y="13399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118634</xdr:rowOff>
    </xdr:from>
    <xdr:ext cx="534377" cy="259045"/>
    <xdr:sp macro="" textlink="">
      <xdr:nvSpPr>
        <xdr:cNvPr id="192" name="テキスト ボックス 191"/>
        <xdr:cNvSpPr txBox="1"/>
      </xdr:nvSpPr>
      <xdr:spPr>
        <a:xfrm>
          <a:off x="3530111" y="13491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30983</xdr:rowOff>
    </xdr:from>
    <xdr:to>
      <xdr:col>15</xdr:col>
      <xdr:colOff>101600</xdr:colOff>
      <xdr:row>78</xdr:row>
      <xdr:rowOff>132583</xdr:rowOff>
    </xdr:to>
    <xdr:sp macro="" textlink="">
      <xdr:nvSpPr>
        <xdr:cNvPr id="193" name="楕円 192"/>
        <xdr:cNvSpPr/>
      </xdr:nvSpPr>
      <xdr:spPr>
        <a:xfrm>
          <a:off x="2857500" y="13404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123710</xdr:rowOff>
    </xdr:from>
    <xdr:ext cx="534377" cy="259045"/>
    <xdr:sp macro="" textlink="">
      <xdr:nvSpPr>
        <xdr:cNvPr id="194" name="テキスト ボックス 193"/>
        <xdr:cNvSpPr txBox="1"/>
      </xdr:nvSpPr>
      <xdr:spPr>
        <a:xfrm>
          <a:off x="2641111" y="13496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38635</xdr:rowOff>
    </xdr:from>
    <xdr:to>
      <xdr:col>10</xdr:col>
      <xdr:colOff>165100</xdr:colOff>
      <xdr:row>78</xdr:row>
      <xdr:rowOff>140235</xdr:rowOff>
    </xdr:to>
    <xdr:sp macro="" textlink="">
      <xdr:nvSpPr>
        <xdr:cNvPr id="195" name="楕円 194"/>
        <xdr:cNvSpPr/>
      </xdr:nvSpPr>
      <xdr:spPr>
        <a:xfrm>
          <a:off x="1968500" y="1341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131362</xdr:rowOff>
    </xdr:from>
    <xdr:ext cx="534377" cy="259045"/>
    <xdr:sp macro="" textlink="">
      <xdr:nvSpPr>
        <xdr:cNvPr id="196" name="テキスト ボックス 195"/>
        <xdr:cNvSpPr txBox="1"/>
      </xdr:nvSpPr>
      <xdr:spPr>
        <a:xfrm>
          <a:off x="1752111" y="1350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49293</xdr:rowOff>
    </xdr:from>
    <xdr:to>
      <xdr:col>6</xdr:col>
      <xdr:colOff>38100</xdr:colOff>
      <xdr:row>78</xdr:row>
      <xdr:rowOff>150893</xdr:rowOff>
    </xdr:to>
    <xdr:sp macro="" textlink="">
      <xdr:nvSpPr>
        <xdr:cNvPr id="197" name="楕円 196"/>
        <xdr:cNvSpPr/>
      </xdr:nvSpPr>
      <xdr:spPr>
        <a:xfrm>
          <a:off x="1079500" y="13422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142020</xdr:rowOff>
    </xdr:from>
    <xdr:ext cx="469744" cy="259045"/>
    <xdr:sp macro="" textlink="">
      <xdr:nvSpPr>
        <xdr:cNvPr id="198" name="テキスト ボックス 197"/>
        <xdr:cNvSpPr txBox="1"/>
      </xdr:nvSpPr>
      <xdr:spPr>
        <a:xfrm>
          <a:off x="895428" y="13515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09" name="直線コネクタ 20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0" name="テキスト ボックス 209"/>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1" name="直線コネクタ 21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2" name="テキスト ボックス 21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3" name="直線コネクタ 21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4" name="テキスト ボックス 21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5" name="直線コネクタ 21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16" name="テキスト ボックス 21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7" name="直線コネクタ 21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8" name="テキスト ボックス 21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19" name="直線コネクタ 21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0" name="テキスト ボックス 21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32573</xdr:rowOff>
    </xdr:from>
    <xdr:to>
      <xdr:col>24</xdr:col>
      <xdr:colOff>62865</xdr:colOff>
      <xdr:row>98</xdr:row>
      <xdr:rowOff>108283</xdr:rowOff>
    </xdr:to>
    <xdr:cxnSp macro="">
      <xdr:nvCxnSpPr>
        <xdr:cNvPr id="224" name="直線コネクタ 223"/>
        <xdr:cNvCxnSpPr/>
      </xdr:nvCxnSpPr>
      <xdr:spPr>
        <a:xfrm flipV="1">
          <a:off x="4633595" y="15463073"/>
          <a:ext cx="1270" cy="144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112110</xdr:rowOff>
    </xdr:from>
    <xdr:ext cx="534377" cy="259045"/>
    <xdr:sp macro="" textlink="">
      <xdr:nvSpPr>
        <xdr:cNvPr id="225" name="扶助費最小値テキスト"/>
        <xdr:cNvSpPr txBox="1"/>
      </xdr:nvSpPr>
      <xdr:spPr>
        <a:xfrm>
          <a:off x="4686300" y="16914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108283</xdr:rowOff>
    </xdr:from>
    <xdr:to>
      <xdr:col>24</xdr:col>
      <xdr:colOff>152400</xdr:colOff>
      <xdr:row>98</xdr:row>
      <xdr:rowOff>108283</xdr:rowOff>
    </xdr:to>
    <xdr:cxnSp macro="">
      <xdr:nvCxnSpPr>
        <xdr:cNvPr id="226" name="直線コネクタ 225"/>
        <xdr:cNvCxnSpPr/>
      </xdr:nvCxnSpPr>
      <xdr:spPr>
        <a:xfrm>
          <a:off x="4546600" y="16910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150700</xdr:rowOff>
    </xdr:from>
    <xdr:ext cx="599010" cy="259045"/>
    <xdr:sp macro="" textlink="">
      <xdr:nvSpPr>
        <xdr:cNvPr id="227" name="扶助費最大値テキスト"/>
        <xdr:cNvSpPr txBox="1"/>
      </xdr:nvSpPr>
      <xdr:spPr>
        <a:xfrm>
          <a:off x="4686300" y="15238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32573</xdr:rowOff>
    </xdr:from>
    <xdr:to>
      <xdr:col>24</xdr:col>
      <xdr:colOff>152400</xdr:colOff>
      <xdr:row>90</xdr:row>
      <xdr:rowOff>32573</xdr:rowOff>
    </xdr:to>
    <xdr:cxnSp macro="">
      <xdr:nvCxnSpPr>
        <xdr:cNvPr id="228" name="直線コネクタ 227"/>
        <xdr:cNvCxnSpPr/>
      </xdr:nvCxnSpPr>
      <xdr:spPr>
        <a:xfrm>
          <a:off x="4546600" y="15463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12533</xdr:rowOff>
    </xdr:from>
    <xdr:to>
      <xdr:col>24</xdr:col>
      <xdr:colOff>63500</xdr:colOff>
      <xdr:row>94</xdr:row>
      <xdr:rowOff>77281</xdr:rowOff>
    </xdr:to>
    <xdr:cxnSp macro="">
      <xdr:nvCxnSpPr>
        <xdr:cNvPr id="229" name="直線コネクタ 228"/>
        <xdr:cNvCxnSpPr/>
      </xdr:nvCxnSpPr>
      <xdr:spPr>
        <a:xfrm>
          <a:off x="3797300" y="16128833"/>
          <a:ext cx="838200" cy="64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126937</xdr:rowOff>
    </xdr:from>
    <xdr:ext cx="534377" cy="259045"/>
    <xdr:sp macro="" textlink="">
      <xdr:nvSpPr>
        <xdr:cNvPr id="230" name="扶助費平均値テキスト"/>
        <xdr:cNvSpPr txBox="1"/>
      </xdr:nvSpPr>
      <xdr:spPr>
        <a:xfrm>
          <a:off x="4686300" y="16243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148510</xdr:rowOff>
    </xdr:from>
    <xdr:to>
      <xdr:col>24</xdr:col>
      <xdr:colOff>114300</xdr:colOff>
      <xdr:row>95</xdr:row>
      <xdr:rowOff>78660</xdr:rowOff>
    </xdr:to>
    <xdr:sp macro="" textlink="">
      <xdr:nvSpPr>
        <xdr:cNvPr id="231" name="フローチャート: 判断 230"/>
        <xdr:cNvSpPr/>
      </xdr:nvSpPr>
      <xdr:spPr>
        <a:xfrm>
          <a:off x="4584700" y="1626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12533</xdr:rowOff>
    </xdr:from>
    <xdr:to>
      <xdr:col>19</xdr:col>
      <xdr:colOff>177800</xdr:colOff>
      <xdr:row>94</xdr:row>
      <xdr:rowOff>89322</xdr:rowOff>
    </xdr:to>
    <xdr:cxnSp macro="">
      <xdr:nvCxnSpPr>
        <xdr:cNvPr id="232" name="直線コネクタ 231"/>
        <xdr:cNvCxnSpPr/>
      </xdr:nvCxnSpPr>
      <xdr:spPr>
        <a:xfrm flipV="1">
          <a:off x="2908300" y="16128833"/>
          <a:ext cx="889000" cy="76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135491</xdr:rowOff>
    </xdr:from>
    <xdr:to>
      <xdr:col>20</xdr:col>
      <xdr:colOff>38100</xdr:colOff>
      <xdr:row>95</xdr:row>
      <xdr:rowOff>65641</xdr:rowOff>
    </xdr:to>
    <xdr:sp macro="" textlink="">
      <xdr:nvSpPr>
        <xdr:cNvPr id="233" name="フローチャート: 判断 232"/>
        <xdr:cNvSpPr/>
      </xdr:nvSpPr>
      <xdr:spPr>
        <a:xfrm>
          <a:off x="3746500" y="1625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56768</xdr:rowOff>
    </xdr:from>
    <xdr:ext cx="534377" cy="259045"/>
    <xdr:sp macro="" textlink="">
      <xdr:nvSpPr>
        <xdr:cNvPr id="234" name="テキスト ボックス 233"/>
        <xdr:cNvSpPr txBox="1"/>
      </xdr:nvSpPr>
      <xdr:spPr>
        <a:xfrm>
          <a:off x="3530111" y="1634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79318</xdr:rowOff>
    </xdr:from>
    <xdr:to>
      <xdr:col>15</xdr:col>
      <xdr:colOff>50800</xdr:colOff>
      <xdr:row>94</xdr:row>
      <xdr:rowOff>89322</xdr:rowOff>
    </xdr:to>
    <xdr:cxnSp macro="">
      <xdr:nvCxnSpPr>
        <xdr:cNvPr id="235" name="直線コネクタ 234"/>
        <xdr:cNvCxnSpPr/>
      </xdr:nvCxnSpPr>
      <xdr:spPr>
        <a:xfrm>
          <a:off x="2019300" y="16195618"/>
          <a:ext cx="889000" cy="10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57386</xdr:rowOff>
    </xdr:from>
    <xdr:to>
      <xdr:col>15</xdr:col>
      <xdr:colOff>101600</xdr:colOff>
      <xdr:row>95</xdr:row>
      <xdr:rowOff>158986</xdr:rowOff>
    </xdr:to>
    <xdr:sp macro="" textlink="">
      <xdr:nvSpPr>
        <xdr:cNvPr id="236" name="フローチャート: 判断 235"/>
        <xdr:cNvSpPr/>
      </xdr:nvSpPr>
      <xdr:spPr>
        <a:xfrm>
          <a:off x="2857500" y="1634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150113</xdr:rowOff>
    </xdr:from>
    <xdr:ext cx="534377" cy="259045"/>
    <xdr:sp macro="" textlink="">
      <xdr:nvSpPr>
        <xdr:cNvPr id="237" name="テキスト ボックス 236"/>
        <xdr:cNvSpPr txBox="1"/>
      </xdr:nvSpPr>
      <xdr:spPr>
        <a:xfrm>
          <a:off x="2641111" y="1643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79318</xdr:rowOff>
    </xdr:from>
    <xdr:to>
      <xdr:col>10</xdr:col>
      <xdr:colOff>114300</xdr:colOff>
      <xdr:row>94</xdr:row>
      <xdr:rowOff>113945</xdr:rowOff>
    </xdr:to>
    <xdr:cxnSp macro="">
      <xdr:nvCxnSpPr>
        <xdr:cNvPr id="238" name="直線コネクタ 237"/>
        <xdr:cNvCxnSpPr/>
      </xdr:nvCxnSpPr>
      <xdr:spPr>
        <a:xfrm flipV="1">
          <a:off x="1130300" y="16195618"/>
          <a:ext cx="889000" cy="34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55677</xdr:rowOff>
    </xdr:from>
    <xdr:to>
      <xdr:col>10</xdr:col>
      <xdr:colOff>165100</xdr:colOff>
      <xdr:row>95</xdr:row>
      <xdr:rowOff>157277</xdr:rowOff>
    </xdr:to>
    <xdr:sp macro="" textlink="">
      <xdr:nvSpPr>
        <xdr:cNvPr id="239" name="フローチャート: 判断 238"/>
        <xdr:cNvSpPr/>
      </xdr:nvSpPr>
      <xdr:spPr>
        <a:xfrm>
          <a:off x="1968500" y="1634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148404</xdr:rowOff>
    </xdr:from>
    <xdr:ext cx="534377" cy="259045"/>
    <xdr:sp macro="" textlink="">
      <xdr:nvSpPr>
        <xdr:cNvPr id="240" name="テキスト ボックス 239"/>
        <xdr:cNvSpPr txBox="1"/>
      </xdr:nvSpPr>
      <xdr:spPr>
        <a:xfrm>
          <a:off x="1752111" y="1643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111869</xdr:rowOff>
    </xdr:from>
    <xdr:to>
      <xdr:col>6</xdr:col>
      <xdr:colOff>38100</xdr:colOff>
      <xdr:row>96</xdr:row>
      <xdr:rowOff>42019</xdr:rowOff>
    </xdr:to>
    <xdr:sp macro="" textlink="">
      <xdr:nvSpPr>
        <xdr:cNvPr id="241" name="フローチャート: 判断 240"/>
        <xdr:cNvSpPr/>
      </xdr:nvSpPr>
      <xdr:spPr>
        <a:xfrm>
          <a:off x="1079500" y="1639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33146</xdr:rowOff>
    </xdr:from>
    <xdr:ext cx="534377" cy="259045"/>
    <xdr:sp macro="" textlink="">
      <xdr:nvSpPr>
        <xdr:cNvPr id="242" name="テキスト ボックス 241"/>
        <xdr:cNvSpPr txBox="1"/>
      </xdr:nvSpPr>
      <xdr:spPr>
        <a:xfrm>
          <a:off x="863111" y="16492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26481</xdr:rowOff>
    </xdr:from>
    <xdr:to>
      <xdr:col>24</xdr:col>
      <xdr:colOff>114300</xdr:colOff>
      <xdr:row>94</xdr:row>
      <xdr:rowOff>128081</xdr:rowOff>
    </xdr:to>
    <xdr:sp macro="" textlink="">
      <xdr:nvSpPr>
        <xdr:cNvPr id="248" name="楕円 247"/>
        <xdr:cNvSpPr/>
      </xdr:nvSpPr>
      <xdr:spPr>
        <a:xfrm>
          <a:off x="4584700" y="1614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49358</xdr:rowOff>
    </xdr:from>
    <xdr:ext cx="534377" cy="259045"/>
    <xdr:sp macro="" textlink="">
      <xdr:nvSpPr>
        <xdr:cNvPr id="249" name="扶助費該当値テキスト"/>
        <xdr:cNvSpPr txBox="1"/>
      </xdr:nvSpPr>
      <xdr:spPr>
        <a:xfrm>
          <a:off x="4686300" y="15994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133183</xdr:rowOff>
    </xdr:from>
    <xdr:to>
      <xdr:col>20</xdr:col>
      <xdr:colOff>38100</xdr:colOff>
      <xdr:row>94</xdr:row>
      <xdr:rowOff>63333</xdr:rowOff>
    </xdr:to>
    <xdr:sp macro="" textlink="">
      <xdr:nvSpPr>
        <xdr:cNvPr id="250" name="楕円 249"/>
        <xdr:cNvSpPr/>
      </xdr:nvSpPr>
      <xdr:spPr>
        <a:xfrm>
          <a:off x="3746500" y="16078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79860</xdr:rowOff>
    </xdr:from>
    <xdr:ext cx="534377" cy="259045"/>
    <xdr:sp macro="" textlink="">
      <xdr:nvSpPr>
        <xdr:cNvPr id="251" name="テキスト ボックス 250"/>
        <xdr:cNvSpPr txBox="1"/>
      </xdr:nvSpPr>
      <xdr:spPr>
        <a:xfrm>
          <a:off x="3530111" y="15853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38522</xdr:rowOff>
    </xdr:from>
    <xdr:to>
      <xdr:col>15</xdr:col>
      <xdr:colOff>101600</xdr:colOff>
      <xdr:row>94</xdr:row>
      <xdr:rowOff>140122</xdr:rowOff>
    </xdr:to>
    <xdr:sp macro="" textlink="">
      <xdr:nvSpPr>
        <xdr:cNvPr id="252" name="楕円 251"/>
        <xdr:cNvSpPr/>
      </xdr:nvSpPr>
      <xdr:spPr>
        <a:xfrm>
          <a:off x="2857500" y="16154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156649</xdr:rowOff>
    </xdr:from>
    <xdr:ext cx="534377" cy="259045"/>
    <xdr:sp macro="" textlink="">
      <xdr:nvSpPr>
        <xdr:cNvPr id="253" name="テキスト ボックス 252"/>
        <xdr:cNvSpPr txBox="1"/>
      </xdr:nvSpPr>
      <xdr:spPr>
        <a:xfrm>
          <a:off x="2641111" y="1593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28518</xdr:rowOff>
    </xdr:from>
    <xdr:to>
      <xdr:col>10</xdr:col>
      <xdr:colOff>165100</xdr:colOff>
      <xdr:row>94</xdr:row>
      <xdr:rowOff>130118</xdr:rowOff>
    </xdr:to>
    <xdr:sp macro="" textlink="">
      <xdr:nvSpPr>
        <xdr:cNvPr id="254" name="楕円 253"/>
        <xdr:cNvSpPr/>
      </xdr:nvSpPr>
      <xdr:spPr>
        <a:xfrm>
          <a:off x="1968500" y="16144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146645</xdr:rowOff>
    </xdr:from>
    <xdr:ext cx="534377" cy="259045"/>
    <xdr:sp macro="" textlink="">
      <xdr:nvSpPr>
        <xdr:cNvPr id="255" name="テキスト ボックス 254"/>
        <xdr:cNvSpPr txBox="1"/>
      </xdr:nvSpPr>
      <xdr:spPr>
        <a:xfrm>
          <a:off x="1752111" y="15920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63145</xdr:rowOff>
    </xdr:from>
    <xdr:to>
      <xdr:col>6</xdr:col>
      <xdr:colOff>38100</xdr:colOff>
      <xdr:row>94</xdr:row>
      <xdr:rowOff>164745</xdr:rowOff>
    </xdr:to>
    <xdr:sp macro="" textlink="">
      <xdr:nvSpPr>
        <xdr:cNvPr id="256" name="楕円 255"/>
        <xdr:cNvSpPr/>
      </xdr:nvSpPr>
      <xdr:spPr>
        <a:xfrm>
          <a:off x="1079500" y="1617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9822</xdr:rowOff>
    </xdr:from>
    <xdr:ext cx="534377" cy="259045"/>
    <xdr:sp macro="" textlink="">
      <xdr:nvSpPr>
        <xdr:cNvPr id="257" name="テキスト ボックス 256"/>
        <xdr:cNvSpPr txBox="1"/>
      </xdr:nvSpPr>
      <xdr:spPr>
        <a:xfrm>
          <a:off x="863111" y="15954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131196</xdr:rowOff>
    </xdr:from>
    <xdr:to>
      <xdr:col>54</xdr:col>
      <xdr:colOff>189865</xdr:colOff>
      <xdr:row>38</xdr:row>
      <xdr:rowOff>136711</xdr:rowOff>
    </xdr:to>
    <xdr:cxnSp macro="">
      <xdr:nvCxnSpPr>
        <xdr:cNvPr id="281" name="直線コネクタ 280"/>
        <xdr:cNvCxnSpPr/>
      </xdr:nvCxnSpPr>
      <xdr:spPr>
        <a:xfrm flipV="1">
          <a:off x="10475595" y="5274696"/>
          <a:ext cx="1270" cy="1377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140538</xdr:rowOff>
    </xdr:from>
    <xdr:ext cx="534377" cy="259045"/>
    <xdr:sp macro="" textlink="">
      <xdr:nvSpPr>
        <xdr:cNvPr id="282" name="補助費等最小値テキスト"/>
        <xdr:cNvSpPr txBox="1"/>
      </xdr:nvSpPr>
      <xdr:spPr>
        <a:xfrm>
          <a:off x="10528300" y="665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136711</xdr:rowOff>
    </xdr:from>
    <xdr:to>
      <xdr:col>55</xdr:col>
      <xdr:colOff>88900</xdr:colOff>
      <xdr:row>38</xdr:row>
      <xdr:rowOff>136711</xdr:rowOff>
    </xdr:to>
    <xdr:cxnSp macro="">
      <xdr:nvCxnSpPr>
        <xdr:cNvPr id="283" name="直線コネクタ 282"/>
        <xdr:cNvCxnSpPr/>
      </xdr:nvCxnSpPr>
      <xdr:spPr>
        <a:xfrm>
          <a:off x="10388600" y="6651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77873</xdr:rowOff>
    </xdr:from>
    <xdr:ext cx="599010" cy="259045"/>
    <xdr:sp macro="" textlink="">
      <xdr:nvSpPr>
        <xdr:cNvPr id="284" name="補助費等最大値テキスト"/>
        <xdr:cNvSpPr txBox="1"/>
      </xdr:nvSpPr>
      <xdr:spPr>
        <a:xfrm>
          <a:off x="10528300" y="5049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131196</xdr:rowOff>
    </xdr:from>
    <xdr:to>
      <xdr:col>55</xdr:col>
      <xdr:colOff>88900</xdr:colOff>
      <xdr:row>30</xdr:row>
      <xdr:rowOff>131196</xdr:rowOff>
    </xdr:to>
    <xdr:cxnSp macro="">
      <xdr:nvCxnSpPr>
        <xdr:cNvPr id="285" name="直線コネクタ 284"/>
        <xdr:cNvCxnSpPr/>
      </xdr:nvCxnSpPr>
      <xdr:spPr>
        <a:xfrm>
          <a:off x="10388600" y="5274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41467</xdr:rowOff>
    </xdr:from>
    <xdr:to>
      <xdr:col>55</xdr:col>
      <xdr:colOff>0</xdr:colOff>
      <xdr:row>36</xdr:row>
      <xdr:rowOff>58591</xdr:rowOff>
    </xdr:to>
    <xdr:cxnSp macro="">
      <xdr:nvCxnSpPr>
        <xdr:cNvPr id="286" name="直線コネクタ 285"/>
        <xdr:cNvCxnSpPr/>
      </xdr:nvCxnSpPr>
      <xdr:spPr>
        <a:xfrm>
          <a:off x="9639300" y="6213667"/>
          <a:ext cx="838200" cy="17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142268</xdr:rowOff>
    </xdr:from>
    <xdr:ext cx="599010" cy="259045"/>
    <xdr:sp macro="" textlink="">
      <xdr:nvSpPr>
        <xdr:cNvPr id="287" name="補助費等平均値テキスト"/>
        <xdr:cNvSpPr txBox="1"/>
      </xdr:nvSpPr>
      <xdr:spPr>
        <a:xfrm>
          <a:off x="10528300" y="63144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163841</xdr:rowOff>
    </xdr:from>
    <xdr:to>
      <xdr:col>55</xdr:col>
      <xdr:colOff>50800</xdr:colOff>
      <xdr:row>37</xdr:row>
      <xdr:rowOff>93991</xdr:rowOff>
    </xdr:to>
    <xdr:sp macro="" textlink="">
      <xdr:nvSpPr>
        <xdr:cNvPr id="288" name="フローチャート: 判断 287"/>
        <xdr:cNvSpPr/>
      </xdr:nvSpPr>
      <xdr:spPr>
        <a:xfrm>
          <a:off x="10426700" y="633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41467</xdr:rowOff>
    </xdr:from>
    <xdr:to>
      <xdr:col>50</xdr:col>
      <xdr:colOff>114300</xdr:colOff>
      <xdr:row>36</xdr:row>
      <xdr:rowOff>64976</xdr:rowOff>
    </xdr:to>
    <xdr:cxnSp macro="">
      <xdr:nvCxnSpPr>
        <xdr:cNvPr id="289" name="直線コネクタ 288"/>
        <xdr:cNvCxnSpPr/>
      </xdr:nvCxnSpPr>
      <xdr:spPr>
        <a:xfrm flipV="1">
          <a:off x="8750300" y="6213667"/>
          <a:ext cx="889000" cy="23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167344</xdr:rowOff>
    </xdr:from>
    <xdr:to>
      <xdr:col>50</xdr:col>
      <xdr:colOff>165100</xdr:colOff>
      <xdr:row>37</xdr:row>
      <xdr:rowOff>97494</xdr:rowOff>
    </xdr:to>
    <xdr:sp macro="" textlink="">
      <xdr:nvSpPr>
        <xdr:cNvPr id="290" name="フローチャート: 判断 289"/>
        <xdr:cNvSpPr/>
      </xdr:nvSpPr>
      <xdr:spPr>
        <a:xfrm>
          <a:off x="9588500" y="633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88621</xdr:rowOff>
    </xdr:from>
    <xdr:ext cx="599010" cy="259045"/>
    <xdr:sp macro="" textlink="">
      <xdr:nvSpPr>
        <xdr:cNvPr id="291" name="テキスト ボックス 290"/>
        <xdr:cNvSpPr txBox="1"/>
      </xdr:nvSpPr>
      <xdr:spPr>
        <a:xfrm>
          <a:off x="9339795" y="6432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64976</xdr:rowOff>
    </xdr:from>
    <xdr:to>
      <xdr:col>45</xdr:col>
      <xdr:colOff>177800</xdr:colOff>
      <xdr:row>36</xdr:row>
      <xdr:rowOff>108892</xdr:rowOff>
    </xdr:to>
    <xdr:cxnSp macro="">
      <xdr:nvCxnSpPr>
        <xdr:cNvPr id="292" name="直線コネクタ 291"/>
        <xdr:cNvCxnSpPr/>
      </xdr:nvCxnSpPr>
      <xdr:spPr>
        <a:xfrm flipV="1">
          <a:off x="7861300" y="6237176"/>
          <a:ext cx="889000" cy="43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9999</xdr:rowOff>
    </xdr:from>
    <xdr:to>
      <xdr:col>46</xdr:col>
      <xdr:colOff>38100</xdr:colOff>
      <xdr:row>37</xdr:row>
      <xdr:rowOff>111599</xdr:rowOff>
    </xdr:to>
    <xdr:sp macro="" textlink="">
      <xdr:nvSpPr>
        <xdr:cNvPr id="293" name="フローチャート: 判断 292"/>
        <xdr:cNvSpPr/>
      </xdr:nvSpPr>
      <xdr:spPr>
        <a:xfrm>
          <a:off x="8699500" y="635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102726</xdr:rowOff>
    </xdr:from>
    <xdr:ext cx="599010" cy="259045"/>
    <xdr:sp macro="" textlink="">
      <xdr:nvSpPr>
        <xdr:cNvPr id="294" name="テキスト ボックス 293"/>
        <xdr:cNvSpPr txBox="1"/>
      </xdr:nvSpPr>
      <xdr:spPr>
        <a:xfrm>
          <a:off x="8450795" y="6446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121884</xdr:rowOff>
    </xdr:from>
    <xdr:to>
      <xdr:col>41</xdr:col>
      <xdr:colOff>50800</xdr:colOff>
      <xdr:row>36</xdr:row>
      <xdr:rowOff>108892</xdr:rowOff>
    </xdr:to>
    <xdr:cxnSp macro="">
      <xdr:nvCxnSpPr>
        <xdr:cNvPr id="295" name="直線コネクタ 294"/>
        <xdr:cNvCxnSpPr/>
      </xdr:nvCxnSpPr>
      <xdr:spPr>
        <a:xfrm>
          <a:off x="6972300" y="6122634"/>
          <a:ext cx="889000" cy="15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43441</xdr:rowOff>
    </xdr:from>
    <xdr:to>
      <xdr:col>41</xdr:col>
      <xdr:colOff>101600</xdr:colOff>
      <xdr:row>37</xdr:row>
      <xdr:rowOff>145041</xdr:rowOff>
    </xdr:to>
    <xdr:sp macro="" textlink="">
      <xdr:nvSpPr>
        <xdr:cNvPr id="296" name="フローチャート: 判断 295"/>
        <xdr:cNvSpPr/>
      </xdr:nvSpPr>
      <xdr:spPr>
        <a:xfrm>
          <a:off x="7810500" y="6387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136168</xdr:rowOff>
    </xdr:from>
    <xdr:ext cx="599010" cy="259045"/>
    <xdr:sp macro="" textlink="">
      <xdr:nvSpPr>
        <xdr:cNvPr id="297" name="テキスト ボックス 296"/>
        <xdr:cNvSpPr txBox="1"/>
      </xdr:nvSpPr>
      <xdr:spPr>
        <a:xfrm>
          <a:off x="7561795" y="6479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61489</xdr:rowOff>
    </xdr:from>
    <xdr:to>
      <xdr:col>36</xdr:col>
      <xdr:colOff>165100</xdr:colOff>
      <xdr:row>37</xdr:row>
      <xdr:rowOff>163089</xdr:rowOff>
    </xdr:to>
    <xdr:sp macro="" textlink="">
      <xdr:nvSpPr>
        <xdr:cNvPr id="298" name="フローチャート: 判断 297"/>
        <xdr:cNvSpPr/>
      </xdr:nvSpPr>
      <xdr:spPr>
        <a:xfrm>
          <a:off x="6921500" y="6405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154216</xdr:rowOff>
    </xdr:from>
    <xdr:ext cx="599010" cy="259045"/>
    <xdr:sp macro="" textlink="">
      <xdr:nvSpPr>
        <xdr:cNvPr id="299" name="テキスト ボックス 298"/>
        <xdr:cNvSpPr txBox="1"/>
      </xdr:nvSpPr>
      <xdr:spPr>
        <a:xfrm>
          <a:off x="6672795" y="6497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7791</xdr:rowOff>
    </xdr:from>
    <xdr:to>
      <xdr:col>55</xdr:col>
      <xdr:colOff>50800</xdr:colOff>
      <xdr:row>36</xdr:row>
      <xdr:rowOff>109391</xdr:rowOff>
    </xdr:to>
    <xdr:sp macro="" textlink="">
      <xdr:nvSpPr>
        <xdr:cNvPr id="305" name="楕円 304"/>
        <xdr:cNvSpPr/>
      </xdr:nvSpPr>
      <xdr:spPr>
        <a:xfrm>
          <a:off x="10426700" y="617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30668</xdr:rowOff>
    </xdr:from>
    <xdr:ext cx="599010" cy="259045"/>
    <xdr:sp macro="" textlink="">
      <xdr:nvSpPr>
        <xdr:cNvPr id="306" name="補助費等該当値テキスト"/>
        <xdr:cNvSpPr txBox="1"/>
      </xdr:nvSpPr>
      <xdr:spPr>
        <a:xfrm>
          <a:off x="10528300" y="6031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162117</xdr:rowOff>
    </xdr:from>
    <xdr:to>
      <xdr:col>50</xdr:col>
      <xdr:colOff>165100</xdr:colOff>
      <xdr:row>36</xdr:row>
      <xdr:rowOff>92267</xdr:rowOff>
    </xdr:to>
    <xdr:sp macro="" textlink="">
      <xdr:nvSpPr>
        <xdr:cNvPr id="307" name="楕円 306"/>
        <xdr:cNvSpPr/>
      </xdr:nvSpPr>
      <xdr:spPr>
        <a:xfrm>
          <a:off x="9588500" y="6162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108794</xdr:rowOff>
    </xdr:from>
    <xdr:ext cx="599010" cy="259045"/>
    <xdr:sp macro="" textlink="">
      <xdr:nvSpPr>
        <xdr:cNvPr id="308" name="テキスト ボックス 307"/>
        <xdr:cNvSpPr txBox="1"/>
      </xdr:nvSpPr>
      <xdr:spPr>
        <a:xfrm>
          <a:off x="9339795" y="5938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14176</xdr:rowOff>
    </xdr:from>
    <xdr:to>
      <xdr:col>46</xdr:col>
      <xdr:colOff>38100</xdr:colOff>
      <xdr:row>36</xdr:row>
      <xdr:rowOff>115776</xdr:rowOff>
    </xdr:to>
    <xdr:sp macro="" textlink="">
      <xdr:nvSpPr>
        <xdr:cNvPr id="309" name="楕円 308"/>
        <xdr:cNvSpPr/>
      </xdr:nvSpPr>
      <xdr:spPr>
        <a:xfrm>
          <a:off x="8699500" y="618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132303</xdr:rowOff>
    </xdr:from>
    <xdr:ext cx="599010" cy="259045"/>
    <xdr:sp macro="" textlink="">
      <xdr:nvSpPr>
        <xdr:cNvPr id="310" name="テキスト ボックス 309"/>
        <xdr:cNvSpPr txBox="1"/>
      </xdr:nvSpPr>
      <xdr:spPr>
        <a:xfrm>
          <a:off x="8450795" y="5961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58092</xdr:rowOff>
    </xdr:from>
    <xdr:to>
      <xdr:col>41</xdr:col>
      <xdr:colOff>101600</xdr:colOff>
      <xdr:row>36</xdr:row>
      <xdr:rowOff>159692</xdr:rowOff>
    </xdr:to>
    <xdr:sp macro="" textlink="">
      <xdr:nvSpPr>
        <xdr:cNvPr id="311" name="楕円 310"/>
        <xdr:cNvSpPr/>
      </xdr:nvSpPr>
      <xdr:spPr>
        <a:xfrm>
          <a:off x="7810500" y="6230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4769</xdr:rowOff>
    </xdr:from>
    <xdr:ext cx="599010" cy="259045"/>
    <xdr:sp macro="" textlink="">
      <xdr:nvSpPr>
        <xdr:cNvPr id="312" name="テキスト ボックス 311"/>
        <xdr:cNvSpPr txBox="1"/>
      </xdr:nvSpPr>
      <xdr:spPr>
        <a:xfrm>
          <a:off x="7561795" y="6005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71084</xdr:rowOff>
    </xdr:from>
    <xdr:to>
      <xdr:col>36</xdr:col>
      <xdr:colOff>165100</xdr:colOff>
      <xdr:row>36</xdr:row>
      <xdr:rowOff>1234</xdr:rowOff>
    </xdr:to>
    <xdr:sp macro="" textlink="">
      <xdr:nvSpPr>
        <xdr:cNvPr id="313" name="楕円 312"/>
        <xdr:cNvSpPr/>
      </xdr:nvSpPr>
      <xdr:spPr>
        <a:xfrm>
          <a:off x="6921500" y="6071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17761</xdr:rowOff>
    </xdr:from>
    <xdr:ext cx="599010" cy="259045"/>
    <xdr:sp macro="" textlink="">
      <xdr:nvSpPr>
        <xdr:cNvPr id="314" name="テキスト ボックス 313"/>
        <xdr:cNvSpPr txBox="1"/>
      </xdr:nvSpPr>
      <xdr:spPr>
        <a:xfrm>
          <a:off x="6672795" y="5847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28" name="テキスト ボックス 327"/>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0" name="テキスト ボックス 329"/>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2" name="テキスト ボックス 331"/>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4" name="テキスト ボックス 33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133243</xdr:rowOff>
    </xdr:from>
    <xdr:to>
      <xdr:col>54</xdr:col>
      <xdr:colOff>189865</xdr:colOff>
      <xdr:row>59</xdr:row>
      <xdr:rowOff>19103</xdr:rowOff>
    </xdr:to>
    <xdr:cxnSp macro="">
      <xdr:nvCxnSpPr>
        <xdr:cNvPr id="338" name="直線コネクタ 337"/>
        <xdr:cNvCxnSpPr/>
      </xdr:nvCxnSpPr>
      <xdr:spPr>
        <a:xfrm flipV="1">
          <a:off x="10475595" y="8877193"/>
          <a:ext cx="1270" cy="1257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22930</xdr:rowOff>
    </xdr:from>
    <xdr:ext cx="534377" cy="259045"/>
    <xdr:sp macro="" textlink="">
      <xdr:nvSpPr>
        <xdr:cNvPr id="339" name="普通建設事業費最小値テキスト"/>
        <xdr:cNvSpPr txBox="1"/>
      </xdr:nvSpPr>
      <xdr:spPr>
        <a:xfrm>
          <a:off x="10528300" y="1013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19103</xdr:rowOff>
    </xdr:from>
    <xdr:to>
      <xdr:col>55</xdr:col>
      <xdr:colOff>88900</xdr:colOff>
      <xdr:row>59</xdr:row>
      <xdr:rowOff>19103</xdr:rowOff>
    </xdr:to>
    <xdr:cxnSp macro="">
      <xdr:nvCxnSpPr>
        <xdr:cNvPr id="340" name="直線コネクタ 339"/>
        <xdr:cNvCxnSpPr/>
      </xdr:nvCxnSpPr>
      <xdr:spPr>
        <a:xfrm>
          <a:off x="10388600" y="10134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79920</xdr:rowOff>
    </xdr:from>
    <xdr:ext cx="690189" cy="259045"/>
    <xdr:sp macro="" textlink="">
      <xdr:nvSpPr>
        <xdr:cNvPr id="341" name="普通建設事業費最大値テキスト"/>
        <xdr:cNvSpPr txBox="1"/>
      </xdr:nvSpPr>
      <xdr:spPr>
        <a:xfrm>
          <a:off x="10528300" y="86524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3,366,948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133243</xdr:rowOff>
    </xdr:from>
    <xdr:to>
      <xdr:col>55</xdr:col>
      <xdr:colOff>88900</xdr:colOff>
      <xdr:row>51</xdr:row>
      <xdr:rowOff>133243</xdr:rowOff>
    </xdr:to>
    <xdr:cxnSp macro="">
      <xdr:nvCxnSpPr>
        <xdr:cNvPr id="342" name="直線コネクタ 341"/>
        <xdr:cNvCxnSpPr/>
      </xdr:nvCxnSpPr>
      <xdr:spPr>
        <a:xfrm>
          <a:off x="10388600" y="887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346</xdr:rowOff>
    </xdr:from>
    <xdr:to>
      <xdr:col>55</xdr:col>
      <xdr:colOff>0</xdr:colOff>
      <xdr:row>58</xdr:row>
      <xdr:rowOff>20044</xdr:rowOff>
    </xdr:to>
    <xdr:cxnSp macro="">
      <xdr:nvCxnSpPr>
        <xdr:cNvPr id="343" name="直線コネクタ 342"/>
        <xdr:cNvCxnSpPr/>
      </xdr:nvCxnSpPr>
      <xdr:spPr>
        <a:xfrm flipV="1">
          <a:off x="9639300" y="9944446"/>
          <a:ext cx="838200" cy="19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22628</xdr:rowOff>
    </xdr:from>
    <xdr:ext cx="599010" cy="259045"/>
    <xdr:sp macro="" textlink="">
      <xdr:nvSpPr>
        <xdr:cNvPr id="344" name="普通建設事業費平均値テキスト"/>
        <xdr:cNvSpPr txBox="1"/>
      </xdr:nvSpPr>
      <xdr:spPr>
        <a:xfrm>
          <a:off x="10528300" y="99667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44201</xdr:rowOff>
    </xdr:from>
    <xdr:to>
      <xdr:col>55</xdr:col>
      <xdr:colOff>50800</xdr:colOff>
      <xdr:row>58</xdr:row>
      <xdr:rowOff>145801</xdr:rowOff>
    </xdr:to>
    <xdr:sp macro="" textlink="">
      <xdr:nvSpPr>
        <xdr:cNvPr id="345" name="フローチャート: 判断 344"/>
        <xdr:cNvSpPr/>
      </xdr:nvSpPr>
      <xdr:spPr>
        <a:xfrm>
          <a:off x="10426700" y="9988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83107</xdr:rowOff>
    </xdr:from>
    <xdr:to>
      <xdr:col>50</xdr:col>
      <xdr:colOff>114300</xdr:colOff>
      <xdr:row>58</xdr:row>
      <xdr:rowOff>20044</xdr:rowOff>
    </xdr:to>
    <xdr:cxnSp macro="">
      <xdr:nvCxnSpPr>
        <xdr:cNvPr id="346" name="直線コネクタ 345"/>
        <xdr:cNvCxnSpPr/>
      </xdr:nvCxnSpPr>
      <xdr:spPr>
        <a:xfrm>
          <a:off x="8750300" y="9855757"/>
          <a:ext cx="889000" cy="108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46875</xdr:rowOff>
    </xdr:from>
    <xdr:to>
      <xdr:col>50</xdr:col>
      <xdr:colOff>165100</xdr:colOff>
      <xdr:row>58</xdr:row>
      <xdr:rowOff>148475</xdr:rowOff>
    </xdr:to>
    <xdr:sp macro="" textlink="">
      <xdr:nvSpPr>
        <xdr:cNvPr id="347" name="フローチャート: 判断 346"/>
        <xdr:cNvSpPr/>
      </xdr:nvSpPr>
      <xdr:spPr>
        <a:xfrm>
          <a:off x="9588500" y="99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139602</xdr:rowOff>
    </xdr:from>
    <xdr:ext cx="599010" cy="259045"/>
    <xdr:sp macro="" textlink="">
      <xdr:nvSpPr>
        <xdr:cNvPr id="348" name="テキスト ボックス 347"/>
        <xdr:cNvSpPr txBox="1"/>
      </xdr:nvSpPr>
      <xdr:spPr>
        <a:xfrm>
          <a:off x="9339795" y="10083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72798</xdr:rowOff>
    </xdr:from>
    <xdr:to>
      <xdr:col>45</xdr:col>
      <xdr:colOff>177800</xdr:colOff>
      <xdr:row>57</xdr:row>
      <xdr:rowOff>83107</xdr:rowOff>
    </xdr:to>
    <xdr:cxnSp macro="">
      <xdr:nvCxnSpPr>
        <xdr:cNvPr id="349" name="直線コネクタ 348"/>
        <xdr:cNvCxnSpPr/>
      </xdr:nvCxnSpPr>
      <xdr:spPr>
        <a:xfrm>
          <a:off x="7861300" y="9845448"/>
          <a:ext cx="889000" cy="10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55405</xdr:rowOff>
    </xdr:from>
    <xdr:to>
      <xdr:col>46</xdr:col>
      <xdr:colOff>38100</xdr:colOff>
      <xdr:row>58</xdr:row>
      <xdr:rowOff>157005</xdr:rowOff>
    </xdr:to>
    <xdr:sp macro="" textlink="">
      <xdr:nvSpPr>
        <xdr:cNvPr id="350" name="フローチャート: 判断 349"/>
        <xdr:cNvSpPr/>
      </xdr:nvSpPr>
      <xdr:spPr>
        <a:xfrm>
          <a:off x="8699500" y="999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148132</xdr:rowOff>
    </xdr:from>
    <xdr:ext cx="599010" cy="259045"/>
    <xdr:sp macro="" textlink="">
      <xdr:nvSpPr>
        <xdr:cNvPr id="351" name="テキスト ボックス 350"/>
        <xdr:cNvSpPr txBox="1"/>
      </xdr:nvSpPr>
      <xdr:spPr>
        <a:xfrm>
          <a:off x="8450795" y="1009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72798</xdr:rowOff>
    </xdr:from>
    <xdr:to>
      <xdr:col>41</xdr:col>
      <xdr:colOff>50800</xdr:colOff>
      <xdr:row>58</xdr:row>
      <xdr:rowOff>84599</xdr:rowOff>
    </xdr:to>
    <xdr:cxnSp macro="">
      <xdr:nvCxnSpPr>
        <xdr:cNvPr id="352" name="直線コネクタ 351"/>
        <xdr:cNvCxnSpPr/>
      </xdr:nvCxnSpPr>
      <xdr:spPr>
        <a:xfrm flipV="1">
          <a:off x="6972300" y="9845448"/>
          <a:ext cx="889000" cy="183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55163</xdr:rowOff>
    </xdr:from>
    <xdr:to>
      <xdr:col>41</xdr:col>
      <xdr:colOff>101600</xdr:colOff>
      <xdr:row>58</xdr:row>
      <xdr:rowOff>156763</xdr:rowOff>
    </xdr:to>
    <xdr:sp macro="" textlink="">
      <xdr:nvSpPr>
        <xdr:cNvPr id="353" name="フローチャート: 判断 352"/>
        <xdr:cNvSpPr/>
      </xdr:nvSpPr>
      <xdr:spPr>
        <a:xfrm>
          <a:off x="7810500" y="999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147890</xdr:rowOff>
    </xdr:from>
    <xdr:ext cx="599010" cy="259045"/>
    <xdr:sp macro="" textlink="">
      <xdr:nvSpPr>
        <xdr:cNvPr id="354" name="テキスト ボックス 353"/>
        <xdr:cNvSpPr txBox="1"/>
      </xdr:nvSpPr>
      <xdr:spPr>
        <a:xfrm>
          <a:off x="7561795" y="10091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74116</xdr:rowOff>
    </xdr:from>
    <xdr:to>
      <xdr:col>36</xdr:col>
      <xdr:colOff>165100</xdr:colOff>
      <xdr:row>59</xdr:row>
      <xdr:rowOff>4266</xdr:rowOff>
    </xdr:to>
    <xdr:sp macro="" textlink="">
      <xdr:nvSpPr>
        <xdr:cNvPr id="355" name="フローチャート: 判断 354"/>
        <xdr:cNvSpPr/>
      </xdr:nvSpPr>
      <xdr:spPr>
        <a:xfrm>
          <a:off x="6921500" y="1001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166843</xdr:rowOff>
    </xdr:from>
    <xdr:ext cx="599010" cy="259045"/>
    <xdr:sp macro="" textlink="">
      <xdr:nvSpPr>
        <xdr:cNvPr id="356" name="テキスト ボックス 355"/>
        <xdr:cNvSpPr txBox="1"/>
      </xdr:nvSpPr>
      <xdr:spPr>
        <a:xfrm>
          <a:off x="6672795" y="10110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120996</xdr:rowOff>
    </xdr:from>
    <xdr:to>
      <xdr:col>55</xdr:col>
      <xdr:colOff>50800</xdr:colOff>
      <xdr:row>58</xdr:row>
      <xdr:rowOff>51146</xdr:rowOff>
    </xdr:to>
    <xdr:sp macro="" textlink="">
      <xdr:nvSpPr>
        <xdr:cNvPr id="362" name="楕円 361"/>
        <xdr:cNvSpPr/>
      </xdr:nvSpPr>
      <xdr:spPr>
        <a:xfrm>
          <a:off x="10426700" y="9893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143873</xdr:rowOff>
    </xdr:from>
    <xdr:ext cx="599010" cy="259045"/>
    <xdr:sp macro="" textlink="">
      <xdr:nvSpPr>
        <xdr:cNvPr id="363" name="普通建設事業費該当値テキスト"/>
        <xdr:cNvSpPr txBox="1"/>
      </xdr:nvSpPr>
      <xdr:spPr>
        <a:xfrm>
          <a:off x="10528300" y="9745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140694</xdr:rowOff>
    </xdr:from>
    <xdr:to>
      <xdr:col>50</xdr:col>
      <xdr:colOff>165100</xdr:colOff>
      <xdr:row>58</xdr:row>
      <xdr:rowOff>70844</xdr:rowOff>
    </xdr:to>
    <xdr:sp macro="" textlink="">
      <xdr:nvSpPr>
        <xdr:cNvPr id="364" name="楕円 363"/>
        <xdr:cNvSpPr/>
      </xdr:nvSpPr>
      <xdr:spPr>
        <a:xfrm>
          <a:off x="9588500" y="9913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87371</xdr:rowOff>
    </xdr:from>
    <xdr:ext cx="599010" cy="259045"/>
    <xdr:sp macro="" textlink="">
      <xdr:nvSpPr>
        <xdr:cNvPr id="365" name="テキスト ボックス 364"/>
        <xdr:cNvSpPr txBox="1"/>
      </xdr:nvSpPr>
      <xdr:spPr>
        <a:xfrm>
          <a:off x="9339795" y="9688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32307</xdr:rowOff>
    </xdr:from>
    <xdr:to>
      <xdr:col>46</xdr:col>
      <xdr:colOff>38100</xdr:colOff>
      <xdr:row>57</xdr:row>
      <xdr:rowOff>133907</xdr:rowOff>
    </xdr:to>
    <xdr:sp macro="" textlink="">
      <xdr:nvSpPr>
        <xdr:cNvPr id="366" name="楕円 365"/>
        <xdr:cNvSpPr/>
      </xdr:nvSpPr>
      <xdr:spPr>
        <a:xfrm>
          <a:off x="8699500" y="980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150434</xdr:rowOff>
    </xdr:from>
    <xdr:ext cx="599010" cy="259045"/>
    <xdr:sp macro="" textlink="">
      <xdr:nvSpPr>
        <xdr:cNvPr id="367" name="テキスト ボックス 366"/>
        <xdr:cNvSpPr txBox="1"/>
      </xdr:nvSpPr>
      <xdr:spPr>
        <a:xfrm>
          <a:off x="8450795" y="9580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21998</xdr:rowOff>
    </xdr:from>
    <xdr:to>
      <xdr:col>41</xdr:col>
      <xdr:colOff>101600</xdr:colOff>
      <xdr:row>57</xdr:row>
      <xdr:rowOff>123598</xdr:rowOff>
    </xdr:to>
    <xdr:sp macro="" textlink="">
      <xdr:nvSpPr>
        <xdr:cNvPr id="368" name="楕円 367"/>
        <xdr:cNvSpPr/>
      </xdr:nvSpPr>
      <xdr:spPr>
        <a:xfrm>
          <a:off x="7810500" y="979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140125</xdr:rowOff>
    </xdr:from>
    <xdr:ext cx="599010" cy="259045"/>
    <xdr:sp macro="" textlink="">
      <xdr:nvSpPr>
        <xdr:cNvPr id="369" name="テキスト ボックス 368"/>
        <xdr:cNvSpPr txBox="1"/>
      </xdr:nvSpPr>
      <xdr:spPr>
        <a:xfrm>
          <a:off x="7561795" y="9569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33799</xdr:rowOff>
    </xdr:from>
    <xdr:to>
      <xdr:col>36</xdr:col>
      <xdr:colOff>165100</xdr:colOff>
      <xdr:row>58</xdr:row>
      <xdr:rowOff>135399</xdr:rowOff>
    </xdr:to>
    <xdr:sp macro="" textlink="">
      <xdr:nvSpPr>
        <xdr:cNvPr id="370" name="楕円 369"/>
        <xdr:cNvSpPr/>
      </xdr:nvSpPr>
      <xdr:spPr>
        <a:xfrm>
          <a:off x="6921500" y="9977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151926</xdr:rowOff>
    </xdr:from>
    <xdr:ext cx="599010" cy="259045"/>
    <xdr:sp macro="" textlink="">
      <xdr:nvSpPr>
        <xdr:cNvPr id="371" name="テキスト ボックス 370"/>
        <xdr:cNvSpPr txBox="1"/>
      </xdr:nvSpPr>
      <xdr:spPr>
        <a:xfrm>
          <a:off x="6672795" y="9753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2" name="直線コネクタ 38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3" name="テキスト ボックス 38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4" name="直線コネクタ 38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5" name="テキスト ボックス 384"/>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6" name="直線コネクタ 38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7" name="テキスト ボックス 386"/>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8" name="直線コネクタ 38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89" name="テキスト ボックス 388"/>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0" name="直線コネクタ 38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21970</xdr:rowOff>
    </xdr:from>
    <xdr:ext cx="685572" cy="259045"/>
    <xdr:sp macro="" textlink="">
      <xdr:nvSpPr>
        <xdr:cNvPr id="391" name="テキスト ボックス 390"/>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2" name="直線コネクタ 39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3" name="テキスト ボックス 392"/>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21113</xdr:rowOff>
    </xdr:from>
    <xdr:to>
      <xdr:col>54</xdr:col>
      <xdr:colOff>189865</xdr:colOff>
      <xdr:row>79</xdr:row>
      <xdr:rowOff>98879</xdr:rowOff>
    </xdr:to>
    <xdr:cxnSp macro="">
      <xdr:nvCxnSpPr>
        <xdr:cNvPr id="397" name="直線コネクタ 396"/>
        <xdr:cNvCxnSpPr/>
      </xdr:nvCxnSpPr>
      <xdr:spPr>
        <a:xfrm flipV="1">
          <a:off x="10475595" y="12194063"/>
          <a:ext cx="1270" cy="14493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398"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399" name="直線コネクタ 398"/>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139240</xdr:rowOff>
    </xdr:from>
    <xdr:ext cx="690189" cy="259045"/>
    <xdr:sp macro="" textlink="">
      <xdr:nvSpPr>
        <xdr:cNvPr id="400" name="普通建設事業費 （ うち新規整備　）最大値テキスト"/>
        <xdr:cNvSpPr txBox="1"/>
      </xdr:nvSpPr>
      <xdr:spPr>
        <a:xfrm>
          <a:off x="10528300" y="119692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21113</xdr:rowOff>
    </xdr:from>
    <xdr:to>
      <xdr:col>55</xdr:col>
      <xdr:colOff>88900</xdr:colOff>
      <xdr:row>71</xdr:row>
      <xdr:rowOff>21113</xdr:rowOff>
    </xdr:to>
    <xdr:cxnSp macro="">
      <xdr:nvCxnSpPr>
        <xdr:cNvPr id="401" name="直線コネクタ 400"/>
        <xdr:cNvCxnSpPr/>
      </xdr:nvCxnSpPr>
      <xdr:spPr>
        <a:xfrm>
          <a:off x="10388600" y="12194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4395</xdr:rowOff>
    </xdr:from>
    <xdr:to>
      <xdr:col>55</xdr:col>
      <xdr:colOff>0</xdr:colOff>
      <xdr:row>79</xdr:row>
      <xdr:rowOff>46179</xdr:rowOff>
    </xdr:to>
    <xdr:cxnSp macro="">
      <xdr:nvCxnSpPr>
        <xdr:cNvPr id="402" name="直線コネクタ 401"/>
        <xdr:cNvCxnSpPr/>
      </xdr:nvCxnSpPr>
      <xdr:spPr>
        <a:xfrm flipV="1">
          <a:off x="9639300" y="13377495"/>
          <a:ext cx="838200" cy="213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63893</xdr:rowOff>
    </xdr:from>
    <xdr:ext cx="599010" cy="259045"/>
    <xdr:sp macro="" textlink="">
      <xdr:nvSpPr>
        <xdr:cNvPr id="403" name="普通建設事業費 （ うち新規整備　）平均値テキスト"/>
        <xdr:cNvSpPr txBox="1"/>
      </xdr:nvSpPr>
      <xdr:spPr>
        <a:xfrm>
          <a:off x="10528300" y="13436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85466</xdr:rowOff>
    </xdr:from>
    <xdr:to>
      <xdr:col>55</xdr:col>
      <xdr:colOff>50800</xdr:colOff>
      <xdr:row>79</xdr:row>
      <xdr:rowOff>15616</xdr:rowOff>
    </xdr:to>
    <xdr:sp macro="" textlink="">
      <xdr:nvSpPr>
        <xdr:cNvPr id="404" name="フローチャート: 判断 403"/>
        <xdr:cNvSpPr/>
      </xdr:nvSpPr>
      <xdr:spPr>
        <a:xfrm>
          <a:off x="10426700" y="1345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61776</xdr:rowOff>
    </xdr:from>
    <xdr:to>
      <xdr:col>50</xdr:col>
      <xdr:colOff>114300</xdr:colOff>
      <xdr:row>79</xdr:row>
      <xdr:rowOff>46179</xdr:rowOff>
    </xdr:to>
    <xdr:cxnSp macro="">
      <xdr:nvCxnSpPr>
        <xdr:cNvPr id="405" name="直線コネクタ 404"/>
        <xdr:cNvCxnSpPr/>
      </xdr:nvCxnSpPr>
      <xdr:spPr>
        <a:xfrm>
          <a:off x="8750300" y="13091976"/>
          <a:ext cx="889000" cy="498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89219</xdr:rowOff>
    </xdr:from>
    <xdr:to>
      <xdr:col>50</xdr:col>
      <xdr:colOff>165100</xdr:colOff>
      <xdr:row>79</xdr:row>
      <xdr:rowOff>19369</xdr:rowOff>
    </xdr:to>
    <xdr:sp macro="" textlink="">
      <xdr:nvSpPr>
        <xdr:cNvPr id="406" name="フローチャート: 判断 405"/>
        <xdr:cNvSpPr/>
      </xdr:nvSpPr>
      <xdr:spPr>
        <a:xfrm>
          <a:off x="9588500" y="1346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77</xdr:row>
      <xdr:rowOff>35896</xdr:rowOff>
    </xdr:from>
    <xdr:ext cx="599010" cy="259045"/>
    <xdr:sp macro="" textlink="">
      <xdr:nvSpPr>
        <xdr:cNvPr id="407" name="テキスト ボックス 406"/>
        <xdr:cNvSpPr txBox="1"/>
      </xdr:nvSpPr>
      <xdr:spPr>
        <a:xfrm>
          <a:off x="9339795" y="13237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63319</xdr:rowOff>
    </xdr:from>
    <xdr:to>
      <xdr:col>45</xdr:col>
      <xdr:colOff>177800</xdr:colOff>
      <xdr:row>76</xdr:row>
      <xdr:rowOff>61776</xdr:rowOff>
    </xdr:to>
    <xdr:cxnSp macro="">
      <xdr:nvCxnSpPr>
        <xdr:cNvPr id="408" name="直線コネクタ 407"/>
        <xdr:cNvCxnSpPr/>
      </xdr:nvCxnSpPr>
      <xdr:spPr>
        <a:xfrm>
          <a:off x="7861300" y="12922069"/>
          <a:ext cx="889000" cy="169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85294</xdr:rowOff>
    </xdr:from>
    <xdr:to>
      <xdr:col>46</xdr:col>
      <xdr:colOff>38100</xdr:colOff>
      <xdr:row>79</xdr:row>
      <xdr:rowOff>15444</xdr:rowOff>
    </xdr:to>
    <xdr:sp macro="" textlink="">
      <xdr:nvSpPr>
        <xdr:cNvPr id="409" name="フローチャート: 判断 408"/>
        <xdr:cNvSpPr/>
      </xdr:nvSpPr>
      <xdr:spPr>
        <a:xfrm>
          <a:off x="8699500" y="13458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79</xdr:row>
      <xdr:rowOff>6571</xdr:rowOff>
    </xdr:from>
    <xdr:ext cx="599010" cy="259045"/>
    <xdr:sp macro="" textlink="">
      <xdr:nvSpPr>
        <xdr:cNvPr id="410" name="テキスト ボックス 409"/>
        <xdr:cNvSpPr txBox="1"/>
      </xdr:nvSpPr>
      <xdr:spPr>
        <a:xfrm>
          <a:off x="8450795" y="13551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80685</xdr:rowOff>
    </xdr:from>
    <xdr:to>
      <xdr:col>41</xdr:col>
      <xdr:colOff>101600</xdr:colOff>
      <xdr:row>79</xdr:row>
      <xdr:rowOff>10835</xdr:rowOff>
    </xdr:to>
    <xdr:sp macro="" textlink="">
      <xdr:nvSpPr>
        <xdr:cNvPr id="411" name="フローチャート: 判断 410"/>
        <xdr:cNvSpPr/>
      </xdr:nvSpPr>
      <xdr:spPr>
        <a:xfrm>
          <a:off x="7810500" y="1345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79</xdr:row>
      <xdr:rowOff>1962</xdr:rowOff>
    </xdr:from>
    <xdr:ext cx="599010" cy="259045"/>
    <xdr:sp macro="" textlink="">
      <xdr:nvSpPr>
        <xdr:cNvPr id="412" name="テキスト ボックス 411"/>
        <xdr:cNvSpPr txBox="1"/>
      </xdr:nvSpPr>
      <xdr:spPr>
        <a:xfrm>
          <a:off x="7561795" y="13546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125045</xdr:rowOff>
    </xdr:from>
    <xdr:to>
      <xdr:col>55</xdr:col>
      <xdr:colOff>50800</xdr:colOff>
      <xdr:row>78</xdr:row>
      <xdr:rowOff>55195</xdr:rowOff>
    </xdr:to>
    <xdr:sp macro="" textlink="">
      <xdr:nvSpPr>
        <xdr:cNvPr id="418" name="楕円 417"/>
        <xdr:cNvSpPr/>
      </xdr:nvSpPr>
      <xdr:spPr>
        <a:xfrm>
          <a:off x="10426700" y="1332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147922</xdr:rowOff>
    </xdr:from>
    <xdr:ext cx="599010" cy="259045"/>
    <xdr:sp macro="" textlink="">
      <xdr:nvSpPr>
        <xdr:cNvPr id="419" name="普通建設事業費 （ うち新規整備　）該当値テキスト"/>
        <xdr:cNvSpPr txBox="1"/>
      </xdr:nvSpPr>
      <xdr:spPr>
        <a:xfrm>
          <a:off x="10528300" y="13178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166829</xdr:rowOff>
    </xdr:from>
    <xdr:to>
      <xdr:col>50</xdr:col>
      <xdr:colOff>165100</xdr:colOff>
      <xdr:row>79</xdr:row>
      <xdr:rowOff>96979</xdr:rowOff>
    </xdr:to>
    <xdr:sp macro="" textlink="">
      <xdr:nvSpPr>
        <xdr:cNvPr id="420" name="楕円 419"/>
        <xdr:cNvSpPr/>
      </xdr:nvSpPr>
      <xdr:spPr>
        <a:xfrm>
          <a:off x="9588500" y="1353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88106</xdr:rowOff>
    </xdr:from>
    <xdr:ext cx="534377" cy="259045"/>
    <xdr:sp macro="" textlink="">
      <xdr:nvSpPr>
        <xdr:cNvPr id="421" name="テキスト ボックス 420"/>
        <xdr:cNvSpPr txBox="1"/>
      </xdr:nvSpPr>
      <xdr:spPr>
        <a:xfrm>
          <a:off x="9372111" y="13632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10976</xdr:rowOff>
    </xdr:from>
    <xdr:to>
      <xdr:col>46</xdr:col>
      <xdr:colOff>38100</xdr:colOff>
      <xdr:row>76</xdr:row>
      <xdr:rowOff>112576</xdr:rowOff>
    </xdr:to>
    <xdr:sp macro="" textlink="">
      <xdr:nvSpPr>
        <xdr:cNvPr id="422" name="楕円 421"/>
        <xdr:cNvSpPr/>
      </xdr:nvSpPr>
      <xdr:spPr>
        <a:xfrm>
          <a:off x="8699500" y="13041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74</xdr:row>
      <xdr:rowOff>129103</xdr:rowOff>
    </xdr:from>
    <xdr:ext cx="599010" cy="259045"/>
    <xdr:sp macro="" textlink="">
      <xdr:nvSpPr>
        <xdr:cNvPr id="423" name="テキスト ボックス 422"/>
        <xdr:cNvSpPr txBox="1"/>
      </xdr:nvSpPr>
      <xdr:spPr>
        <a:xfrm>
          <a:off x="8450795" y="12816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12519</xdr:rowOff>
    </xdr:from>
    <xdr:to>
      <xdr:col>41</xdr:col>
      <xdr:colOff>101600</xdr:colOff>
      <xdr:row>75</xdr:row>
      <xdr:rowOff>114119</xdr:rowOff>
    </xdr:to>
    <xdr:sp macro="" textlink="">
      <xdr:nvSpPr>
        <xdr:cNvPr id="424" name="楕円 423"/>
        <xdr:cNvSpPr/>
      </xdr:nvSpPr>
      <xdr:spPr>
        <a:xfrm>
          <a:off x="7810500" y="1287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73</xdr:row>
      <xdr:rowOff>130646</xdr:rowOff>
    </xdr:from>
    <xdr:ext cx="599010" cy="259045"/>
    <xdr:sp macro="" textlink="">
      <xdr:nvSpPr>
        <xdr:cNvPr id="425" name="テキスト ボックス 424"/>
        <xdr:cNvSpPr txBox="1"/>
      </xdr:nvSpPr>
      <xdr:spPr>
        <a:xfrm>
          <a:off x="7561795" y="12646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6" name="直線コネクタ 435"/>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7" name="テキスト ボックス 436"/>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8" name="直線コネクタ 43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39" name="テキスト ボックス 438"/>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0" name="直線コネクタ 439"/>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1" name="テキスト ボックス 440"/>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3" name="テキスト ボックス 442"/>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62257</xdr:rowOff>
    </xdr:from>
    <xdr:to>
      <xdr:col>54</xdr:col>
      <xdr:colOff>189865</xdr:colOff>
      <xdr:row>98</xdr:row>
      <xdr:rowOff>25400</xdr:rowOff>
    </xdr:to>
    <xdr:cxnSp macro="">
      <xdr:nvCxnSpPr>
        <xdr:cNvPr id="445" name="直線コネクタ 444"/>
        <xdr:cNvCxnSpPr/>
      </xdr:nvCxnSpPr>
      <xdr:spPr>
        <a:xfrm flipV="1">
          <a:off x="10475595" y="15664207"/>
          <a:ext cx="1270" cy="1163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29227</xdr:rowOff>
    </xdr:from>
    <xdr:ext cx="249299" cy="259045"/>
    <xdr:sp macro="" textlink="">
      <xdr:nvSpPr>
        <xdr:cNvPr id="446" name="普通建設事業費 （ うち更新整備　）最小値テキスト"/>
        <xdr:cNvSpPr txBox="1"/>
      </xdr:nvSpPr>
      <xdr:spPr>
        <a:xfrm>
          <a:off x="10528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25400</xdr:rowOff>
    </xdr:from>
    <xdr:to>
      <xdr:col>55</xdr:col>
      <xdr:colOff>88900</xdr:colOff>
      <xdr:row>98</xdr:row>
      <xdr:rowOff>25400</xdr:rowOff>
    </xdr:to>
    <xdr:cxnSp macro="">
      <xdr:nvCxnSpPr>
        <xdr:cNvPr id="447" name="直線コネクタ 446"/>
        <xdr:cNvCxnSpPr/>
      </xdr:nvCxnSpPr>
      <xdr:spPr>
        <a:xfrm>
          <a:off x="10388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8934</xdr:rowOff>
    </xdr:from>
    <xdr:ext cx="690189" cy="259045"/>
    <xdr:sp macro="" textlink="">
      <xdr:nvSpPr>
        <xdr:cNvPr id="448" name="普通建設事業費 （ うち更新整備　）最大値テキスト"/>
        <xdr:cNvSpPr txBox="1"/>
      </xdr:nvSpPr>
      <xdr:spPr>
        <a:xfrm>
          <a:off x="10528300" y="154394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2,035,510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62257</xdr:rowOff>
    </xdr:from>
    <xdr:to>
      <xdr:col>55</xdr:col>
      <xdr:colOff>88900</xdr:colOff>
      <xdr:row>91</xdr:row>
      <xdr:rowOff>62257</xdr:rowOff>
    </xdr:to>
    <xdr:cxnSp macro="">
      <xdr:nvCxnSpPr>
        <xdr:cNvPr id="449" name="直線コネクタ 448"/>
        <xdr:cNvCxnSpPr/>
      </xdr:nvCxnSpPr>
      <xdr:spPr>
        <a:xfrm>
          <a:off x="10388600" y="15664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125361</xdr:rowOff>
    </xdr:from>
    <xdr:to>
      <xdr:col>55</xdr:col>
      <xdr:colOff>0</xdr:colOff>
      <xdr:row>97</xdr:row>
      <xdr:rowOff>47558</xdr:rowOff>
    </xdr:to>
    <xdr:cxnSp macro="">
      <xdr:nvCxnSpPr>
        <xdr:cNvPr id="450" name="直線コネクタ 449"/>
        <xdr:cNvCxnSpPr/>
      </xdr:nvCxnSpPr>
      <xdr:spPr>
        <a:xfrm>
          <a:off x="9639300" y="16584561"/>
          <a:ext cx="838200" cy="93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29077</xdr:rowOff>
    </xdr:from>
    <xdr:ext cx="599010" cy="259045"/>
    <xdr:sp macro="" textlink="">
      <xdr:nvSpPr>
        <xdr:cNvPr id="451" name="普通建設事業費 （ うち更新整備　）平均値テキスト"/>
        <xdr:cNvSpPr txBox="1"/>
      </xdr:nvSpPr>
      <xdr:spPr>
        <a:xfrm>
          <a:off x="10528300" y="166597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50650</xdr:rowOff>
    </xdr:from>
    <xdr:to>
      <xdr:col>55</xdr:col>
      <xdr:colOff>50800</xdr:colOff>
      <xdr:row>97</xdr:row>
      <xdr:rowOff>152250</xdr:rowOff>
    </xdr:to>
    <xdr:sp macro="" textlink="">
      <xdr:nvSpPr>
        <xdr:cNvPr id="452" name="フローチャート: 判断 451"/>
        <xdr:cNvSpPr/>
      </xdr:nvSpPr>
      <xdr:spPr>
        <a:xfrm>
          <a:off x="10426700" y="166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125361</xdr:rowOff>
    </xdr:from>
    <xdr:to>
      <xdr:col>50</xdr:col>
      <xdr:colOff>114300</xdr:colOff>
      <xdr:row>97</xdr:row>
      <xdr:rowOff>37215</xdr:rowOff>
    </xdr:to>
    <xdr:cxnSp macro="">
      <xdr:nvCxnSpPr>
        <xdr:cNvPr id="453" name="直線コネクタ 452"/>
        <xdr:cNvCxnSpPr/>
      </xdr:nvCxnSpPr>
      <xdr:spPr>
        <a:xfrm flipV="1">
          <a:off x="8750300" y="16584561"/>
          <a:ext cx="889000" cy="83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55831</xdr:rowOff>
    </xdr:from>
    <xdr:to>
      <xdr:col>50</xdr:col>
      <xdr:colOff>165100</xdr:colOff>
      <xdr:row>97</xdr:row>
      <xdr:rowOff>157431</xdr:rowOff>
    </xdr:to>
    <xdr:sp macro="" textlink="">
      <xdr:nvSpPr>
        <xdr:cNvPr id="454" name="フローチャート: 判断 453"/>
        <xdr:cNvSpPr/>
      </xdr:nvSpPr>
      <xdr:spPr>
        <a:xfrm>
          <a:off x="9588500" y="16686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148558</xdr:rowOff>
    </xdr:from>
    <xdr:ext cx="599010" cy="259045"/>
    <xdr:sp macro="" textlink="">
      <xdr:nvSpPr>
        <xdr:cNvPr id="455" name="テキスト ボックス 454"/>
        <xdr:cNvSpPr txBox="1"/>
      </xdr:nvSpPr>
      <xdr:spPr>
        <a:xfrm>
          <a:off x="9339795" y="16779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37215</xdr:rowOff>
    </xdr:from>
    <xdr:to>
      <xdr:col>45</xdr:col>
      <xdr:colOff>177800</xdr:colOff>
      <xdr:row>97</xdr:row>
      <xdr:rowOff>104950</xdr:rowOff>
    </xdr:to>
    <xdr:cxnSp macro="">
      <xdr:nvCxnSpPr>
        <xdr:cNvPr id="456" name="直線コネクタ 455"/>
        <xdr:cNvCxnSpPr/>
      </xdr:nvCxnSpPr>
      <xdr:spPr>
        <a:xfrm flipV="1">
          <a:off x="7861300" y="16667865"/>
          <a:ext cx="889000" cy="67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71300</xdr:rowOff>
    </xdr:from>
    <xdr:to>
      <xdr:col>46</xdr:col>
      <xdr:colOff>38100</xdr:colOff>
      <xdr:row>98</xdr:row>
      <xdr:rowOff>1450</xdr:rowOff>
    </xdr:to>
    <xdr:sp macro="" textlink="">
      <xdr:nvSpPr>
        <xdr:cNvPr id="457" name="フローチャート: 判断 456"/>
        <xdr:cNvSpPr/>
      </xdr:nvSpPr>
      <xdr:spPr>
        <a:xfrm>
          <a:off x="8699500" y="1670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164027</xdr:rowOff>
    </xdr:from>
    <xdr:ext cx="599010" cy="259045"/>
    <xdr:sp macro="" textlink="">
      <xdr:nvSpPr>
        <xdr:cNvPr id="458" name="テキスト ボックス 457"/>
        <xdr:cNvSpPr txBox="1"/>
      </xdr:nvSpPr>
      <xdr:spPr>
        <a:xfrm>
          <a:off x="8450795" y="16794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70430</xdr:rowOff>
    </xdr:from>
    <xdr:to>
      <xdr:col>41</xdr:col>
      <xdr:colOff>101600</xdr:colOff>
      <xdr:row>98</xdr:row>
      <xdr:rowOff>580</xdr:rowOff>
    </xdr:to>
    <xdr:sp macro="" textlink="">
      <xdr:nvSpPr>
        <xdr:cNvPr id="459" name="フローチャート: 判断 458"/>
        <xdr:cNvSpPr/>
      </xdr:nvSpPr>
      <xdr:spPr>
        <a:xfrm>
          <a:off x="7810500" y="16701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163157</xdr:rowOff>
    </xdr:from>
    <xdr:ext cx="599010" cy="259045"/>
    <xdr:sp macro="" textlink="">
      <xdr:nvSpPr>
        <xdr:cNvPr id="460" name="テキスト ボックス 459"/>
        <xdr:cNvSpPr txBox="1"/>
      </xdr:nvSpPr>
      <xdr:spPr>
        <a:xfrm>
          <a:off x="7561795" y="16793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1" name="テキスト ボックス 46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2" name="テキスト ボックス 46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3" name="テキスト ボックス 46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4" name="テキスト ボックス 46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5" name="テキスト ボックス 46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168208</xdr:rowOff>
    </xdr:from>
    <xdr:to>
      <xdr:col>55</xdr:col>
      <xdr:colOff>50800</xdr:colOff>
      <xdr:row>97</xdr:row>
      <xdr:rowOff>98358</xdr:rowOff>
    </xdr:to>
    <xdr:sp macro="" textlink="">
      <xdr:nvSpPr>
        <xdr:cNvPr id="466" name="楕円 465"/>
        <xdr:cNvSpPr/>
      </xdr:nvSpPr>
      <xdr:spPr>
        <a:xfrm>
          <a:off x="10426700" y="1662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19635</xdr:rowOff>
    </xdr:from>
    <xdr:ext cx="599010" cy="259045"/>
    <xdr:sp macro="" textlink="">
      <xdr:nvSpPr>
        <xdr:cNvPr id="467" name="普通建設事業費 （ うち更新整備　）該当値テキスト"/>
        <xdr:cNvSpPr txBox="1"/>
      </xdr:nvSpPr>
      <xdr:spPr>
        <a:xfrm>
          <a:off x="10528300" y="16478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74561</xdr:rowOff>
    </xdr:from>
    <xdr:to>
      <xdr:col>50</xdr:col>
      <xdr:colOff>165100</xdr:colOff>
      <xdr:row>97</xdr:row>
      <xdr:rowOff>4711</xdr:rowOff>
    </xdr:to>
    <xdr:sp macro="" textlink="">
      <xdr:nvSpPr>
        <xdr:cNvPr id="468" name="楕円 467"/>
        <xdr:cNvSpPr/>
      </xdr:nvSpPr>
      <xdr:spPr>
        <a:xfrm>
          <a:off x="9588500" y="1653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21238</xdr:rowOff>
    </xdr:from>
    <xdr:ext cx="599010" cy="259045"/>
    <xdr:sp macro="" textlink="">
      <xdr:nvSpPr>
        <xdr:cNvPr id="469" name="テキスト ボックス 468"/>
        <xdr:cNvSpPr txBox="1"/>
      </xdr:nvSpPr>
      <xdr:spPr>
        <a:xfrm>
          <a:off x="9339795" y="16308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157865</xdr:rowOff>
    </xdr:from>
    <xdr:to>
      <xdr:col>46</xdr:col>
      <xdr:colOff>38100</xdr:colOff>
      <xdr:row>97</xdr:row>
      <xdr:rowOff>88015</xdr:rowOff>
    </xdr:to>
    <xdr:sp macro="" textlink="">
      <xdr:nvSpPr>
        <xdr:cNvPr id="470" name="楕円 469"/>
        <xdr:cNvSpPr/>
      </xdr:nvSpPr>
      <xdr:spPr>
        <a:xfrm>
          <a:off x="8699500" y="1661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104542</xdr:rowOff>
    </xdr:from>
    <xdr:ext cx="599010" cy="259045"/>
    <xdr:sp macro="" textlink="">
      <xdr:nvSpPr>
        <xdr:cNvPr id="471" name="テキスト ボックス 470"/>
        <xdr:cNvSpPr txBox="1"/>
      </xdr:nvSpPr>
      <xdr:spPr>
        <a:xfrm>
          <a:off x="8450795" y="16392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54150</xdr:rowOff>
    </xdr:from>
    <xdr:to>
      <xdr:col>41</xdr:col>
      <xdr:colOff>101600</xdr:colOff>
      <xdr:row>97</xdr:row>
      <xdr:rowOff>155750</xdr:rowOff>
    </xdr:to>
    <xdr:sp macro="" textlink="">
      <xdr:nvSpPr>
        <xdr:cNvPr id="472" name="楕円 471"/>
        <xdr:cNvSpPr/>
      </xdr:nvSpPr>
      <xdr:spPr>
        <a:xfrm>
          <a:off x="7810500" y="166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827</xdr:rowOff>
    </xdr:from>
    <xdr:ext cx="599010" cy="259045"/>
    <xdr:sp macro="" textlink="">
      <xdr:nvSpPr>
        <xdr:cNvPr id="473" name="テキスト ボックス 472"/>
        <xdr:cNvSpPr txBox="1"/>
      </xdr:nvSpPr>
      <xdr:spPr>
        <a:xfrm>
          <a:off x="7561795" y="16460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4" name="正方形/長方形 47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5" name="正方形/長方形 47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6" name="正方形/長方形 47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7" name="正方形/長方形 47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78" name="正方形/長方形 47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79" name="正方形/長方形 47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0" name="正方形/長方形 47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1" name="正方形/長方形 48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2" name="テキスト ボックス 48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3" name="直線コネクタ 48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84" name="直線コネクタ 48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85" name="テキスト ボックス 48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86" name="直線コネクタ 48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87" name="テキスト ボックス 486"/>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88" name="直線コネクタ 48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89" name="テキスト ボックス 488"/>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0" name="直線コネクタ 48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491" name="テキスト ボックス 490"/>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2" name="直線コネクタ 49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493" name="テキスト ボックス 492"/>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494" name="直線コネクタ 49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29</xdr:row>
      <xdr:rowOff>38299</xdr:rowOff>
    </xdr:from>
    <xdr:ext cx="685572" cy="259045"/>
    <xdr:sp macro="" textlink="">
      <xdr:nvSpPr>
        <xdr:cNvPr id="495" name="テキスト ボックス 494"/>
        <xdr:cNvSpPr txBox="1"/>
      </xdr:nvSpPr>
      <xdr:spPr>
        <a:xfrm>
          <a:off x="11760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497" name="テキスト ボックス 496"/>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121118</xdr:rowOff>
    </xdr:from>
    <xdr:to>
      <xdr:col>85</xdr:col>
      <xdr:colOff>126364</xdr:colOff>
      <xdr:row>39</xdr:row>
      <xdr:rowOff>98878</xdr:rowOff>
    </xdr:to>
    <xdr:cxnSp macro="">
      <xdr:nvCxnSpPr>
        <xdr:cNvPr id="499" name="直線コネクタ 498"/>
        <xdr:cNvCxnSpPr/>
      </xdr:nvCxnSpPr>
      <xdr:spPr>
        <a:xfrm flipV="1">
          <a:off x="16317595" y="5264618"/>
          <a:ext cx="1269" cy="1520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128547</xdr:rowOff>
    </xdr:from>
    <xdr:ext cx="249299" cy="259045"/>
    <xdr:sp macro="" textlink="">
      <xdr:nvSpPr>
        <xdr:cNvPr id="500" name="災害復旧事業費最小値テキスト"/>
        <xdr:cNvSpPr txBox="1"/>
      </xdr:nvSpPr>
      <xdr:spPr>
        <a:xfrm>
          <a:off x="16370300" y="6815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1" name="直線コネクタ 500"/>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67795</xdr:rowOff>
    </xdr:from>
    <xdr:ext cx="599010" cy="259045"/>
    <xdr:sp macro="" textlink="">
      <xdr:nvSpPr>
        <xdr:cNvPr id="502" name="災害復旧事業費最大値テキスト"/>
        <xdr:cNvSpPr txBox="1"/>
      </xdr:nvSpPr>
      <xdr:spPr>
        <a:xfrm>
          <a:off x="16370300" y="5039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121118</xdr:rowOff>
    </xdr:from>
    <xdr:to>
      <xdr:col>86</xdr:col>
      <xdr:colOff>25400</xdr:colOff>
      <xdr:row>30</xdr:row>
      <xdr:rowOff>121118</xdr:rowOff>
    </xdr:to>
    <xdr:cxnSp macro="">
      <xdr:nvCxnSpPr>
        <xdr:cNvPr id="503" name="直線コネクタ 502"/>
        <xdr:cNvCxnSpPr/>
      </xdr:nvCxnSpPr>
      <xdr:spPr>
        <a:xfrm>
          <a:off x="16230600" y="5264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04" name="直線コネクタ 503"/>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45997</xdr:rowOff>
    </xdr:from>
    <xdr:ext cx="534377" cy="259045"/>
    <xdr:sp macro="" textlink="">
      <xdr:nvSpPr>
        <xdr:cNvPr id="505" name="災害復旧事業費平均値テキスト"/>
        <xdr:cNvSpPr txBox="1"/>
      </xdr:nvSpPr>
      <xdr:spPr>
        <a:xfrm>
          <a:off x="16370300" y="65610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23120</xdr:rowOff>
    </xdr:from>
    <xdr:to>
      <xdr:col>85</xdr:col>
      <xdr:colOff>177800</xdr:colOff>
      <xdr:row>39</xdr:row>
      <xdr:rowOff>124720</xdr:rowOff>
    </xdr:to>
    <xdr:sp macro="" textlink="">
      <xdr:nvSpPr>
        <xdr:cNvPr id="506" name="フローチャート: 判断 505"/>
        <xdr:cNvSpPr/>
      </xdr:nvSpPr>
      <xdr:spPr>
        <a:xfrm>
          <a:off x="16268700" y="6709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07" name="直線コネクタ 506"/>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30259</xdr:rowOff>
    </xdr:from>
    <xdr:to>
      <xdr:col>81</xdr:col>
      <xdr:colOff>101600</xdr:colOff>
      <xdr:row>39</xdr:row>
      <xdr:rowOff>131859</xdr:rowOff>
    </xdr:to>
    <xdr:sp macro="" textlink="">
      <xdr:nvSpPr>
        <xdr:cNvPr id="508" name="フローチャート: 判断 507"/>
        <xdr:cNvSpPr/>
      </xdr:nvSpPr>
      <xdr:spPr>
        <a:xfrm>
          <a:off x="15430500" y="671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148386</xdr:rowOff>
    </xdr:from>
    <xdr:ext cx="534377" cy="259045"/>
    <xdr:sp macro="" textlink="">
      <xdr:nvSpPr>
        <xdr:cNvPr id="509" name="テキスト ボックス 508"/>
        <xdr:cNvSpPr txBox="1"/>
      </xdr:nvSpPr>
      <xdr:spPr>
        <a:xfrm>
          <a:off x="15214111" y="6492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10" name="直線コネクタ 509"/>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20521</xdr:rowOff>
    </xdr:from>
    <xdr:to>
      <xdr:col>76</xdr:col>
      <xdr:colOff>165100</xdr:colOff>
      <xdr:row>39</xdr:row>
      <xdr:rowOff>122121</xdr:rowOff>
    </xdr:to>
    <xdr:sp macro="" textlink="">
      <xdr:nvSpPr>
        <xdr:cNvPr id="511" name="フローチャート: 判断 510"/>
        <xdr:cNvSpPr/>
      </xdr:nvSpPr>
      <xdr:spPr>
        <a:xfrm>
          <a:off x="14541500" y="670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138648</xdr:rowOff>
    </xdr:from>
    <xdr:ext cx="534377" cy="259045"/>
    <xdr:sp macro="" textlink="">
      <xdr:nvSpPr>
        <xdr:cNvPr id="512" name="テキスト ボックス 511"/>
        <xdr:cNvSpPr txBox="1"/>
      </xdr:nvSpPr>
      <xdr:spPr>
        <a:xfrm>
          <a:off x="14325111" y="648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93394</xdr:rowOff>
    </xdr:from>
    <xdr:to>
      <xdr:col>71</xdr:col>
      <xdr:colOff>177800</xdr:colOff>
      <xdr:row>39</xdr:row>
      <xdr:rowOff>98878</xdr:rowOff>
    </xdr:to>
    <xdr:cxnSp macro="">
      <xdr:nvCxnSpPr>
        <xdr:cNvPr id="513" name="直線コネクタ 512"/>
        <xdr:cNvCxnSpPr/>
      </xdr:nvCxnSpPr>
      <xdr:spPr>
        <a:xfrm>
          <a:off x="12814300" y="6779944"/>
          <a:ext cx="889000" cy="5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24832</xdr:rowOff>
    </xdr:from>
    <xdr:to>
      <xdr:col>72</xdr:col>
      <xdr:colOff>38100</xdr:colOff>
      <xdr:row>39</xdr:row>
      <xdr:rowOff>126432</xdr:rowOff>
    </xdr:to>
    <xdr:sp macro="" textlink="">
      <xdr:nvSpPr>
        <xdr:cNvPr id="514" name="フローチャート: 判断 513"/>
        <xdr:cNvSpPr/>
      </xdr:nvSpPr>
      <xdr:spPr>
        <a:xfrm>
          <a:off x="13652500" y="6711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142959</xdr:rowOff>
    </xdr:from>
    <xdr:ext cx="534377" cy="259045"/>
    <xdr:sp macro="" textlink="">
      <xdr:nvSpPr>
        <xdr:cNvPr id="515" name="テキスト ボックス 514"/>
        <xdr:cNvSpPr txBox="1"/>
      </xdr:nvSpPr>
      <xdr:spPr>
        <a:xfrm>
          <a:off x="13436111" y="648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22469</xdr:rowOff>
    </xdr:from>
    <xdr:to>
      <xdr:col>67</xdr:col>
      <xdr:colOff>101600</xdr:colOff>
      <xdr:row>39</xdr:row>
      <xdr:rowOff>124069</xdr:rowOff>
    </xdr:to>
    <xdr:sp macro="" textlink="">
      <xdr:nvSpPr>
        <xdr:cNvPr id="516" name="フローチャート: 判断 515"/>
        <xdr:cNvSpPr/>
      </xdr:nvSpPr>
      <xdr:spPr>
        <a:xfrm>
          <a:off x="12763500" y="670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140596</xdr:rowOff>
    </xdr:from>
    <xdr:ext cx="534377" cy="259045"/>
    <xdr:sp macro="" textlink="">
      <xdr:nvSpPr>
        <xdr:cNvPr id="517" name="テキスト ボックス 516"/>
        <xdr:cNvSpPr txBox="1"/>
      </xdr:nvSpPr>
      <xdr:spPr>
        <a:xfrm>
          <a:off x="12547111" y="648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23" name="楕円 522"/>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39</xdr:row>
      <xdr:rowOff>1547</xdr:rowOff>
    </xdr:from>
    <xdr:ext cx="249299" cy="259045"/>
    <xdr:sp macro="" textlink="">
      <xdr:nvSpPr>
        <xdr:cNvPr id="524" name="災害復旧事業費該当値テキスト"/>
        <xdr:cNvSpPr txBox="1"/>
      </xdr:nvSpPr>
      <xdr:spPr>
        <a:xfrm>
          <a:off x="16370300" y="6688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25" name="楕円 524"/>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26" name="テキスト ボックス 525"/>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27" name="楕円 526"/>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28" name="テキスト ボックス 527"/>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29" name="楕円 528"/>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30" name="テキスト ボックス 529"/>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42594</xdr:rowOff>
    </xdr:from>
    <xdr:to>
      <xdr:col>67</xdr:col>
      <xdr:colOff>101600</xdr:colOff>
      <xdr:row>39</xdr:row>
      <xdr:rowOff>144194</xdr:rowOff>
    </xdr:to>
    <xdr:sp macro="" textlink="">
      <xdr:nvSpPr>
        <xdr:cNvPr id="531" name="楕円 530"/>
        <xdr:cNvSpPr/>
      </xdr:nvSpPr>
      <xdr:spPr>
        <a:xfrm>
          <a:off x="12763500" y="672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135321</xdr:rowOff>
    </xdr:from>
    <xdr:ext cx="469744" cy="259045"/>
    <xdr:sp macro="" textlink="">
      <xdr:nvSpPr>
        <xdr:cNvPr id="532" name="テキスト ボックス 531"/>
        <xdr:cNvSpPr txBox="1"/>
      </xdr:nvSpPr>
      <xdr:spPr>
        <a:xfrm>
          <a:off x="12579428" y="6821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3" name="直線コネクタ 54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4" name="テキスト ボックス 54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5" name="直線コネクタ 54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6" name="テキスト ボックス 54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8" name="直線コネクタ 54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0" name="直線コネクタ 54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2" name="直線コネクタ 55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3" name="直線コネクタ 55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5" name="フローチャート: 判断 55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6" name="直線コネクタ 55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7" name="フローチャート: 判断 55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8" name="テキスト ボックス 55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9" name="直線コネクタ 55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0" name="フローチャート: 判断 55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1" name="テキスト ボックス 56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2" name="直線コネクタ 56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3" name="フローチャート: 判断 56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4" name="テキスト ボックス 56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5" name="フローチャート: 判断 56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6" name="テキスト ボックス 56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7" name="テキスト ボックス 56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8" name="テキスト ボックス 56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9" name="テキスト ボックス 56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0" name="テキスト ボックス 56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1" name="テキスト ボックス 57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楕円 57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4" name="楕円 57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5" name="テキスト ボックス 57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6" name="楕円 57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7" name="テキスト ボックス 57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8" name="楕円 57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9" name="テキスト ボックス 57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楕円 57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1" name="テキスト ボックス 58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2" name="正方形/長方形 58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3" name="正方形/長方形 58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4" name="正方形/長方形 58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5" name="正方形/長方形 58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6" name="正方形/長方形 58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7" name="正方形/長方形 58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8" name="正方形/長方形 58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9" name="正方形/長方形 58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0" name="テキスト ボックス 58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1" name="直線コネクタ 59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2" name="直線コネクタ 59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3" name="テキスト ボックス 59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4" name="直線コネクタ 59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595" name="テキスト ボックス 59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6" name="直線コネクタ 59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597" name="テキスト ボックス 59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98" name="直線コネクタ 59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599" name="テキスト ボックス 59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0" name="直線コネクタ 59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1" name="テキスト ボックス 60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2" name="直線コネクタ 60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03" name="テキスト ボックス 602"/>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109557</xdr:rowOff>
    </xdr:from>
    <xdr:to>
      <xdr:col>85</xdr:col>
      <xdr:colOff>126364</xdr:colOff>
      <xdr:row>79</xdr:row>
      <xdr:rowOff>33906</xdr:rowOff>
    </xdr:to>
    <xdr:cxnSp macro="">
      <xdr:nvCxnSpPr>
        <xdr:cNvPr id="605" name="直線コネクタ 604"/>
        <xdr:cNvCxnSpPr/>
      </xdr:nvCxnSpPr>
      <xdr:spPr>
        <a:xfrm flipV="1">
          <a:off x="16317595" y="12282507"/>
          <a:ext cx="1269" cy="1295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37733</xdr:rowOff>
    </xdr:from>
    <xdr:ext cx="469744" cy="259045"/>
    <xdr:sp macro="" textlink="">
      <xdr:nvSpPr>
        <xdr:cNvPr id="606" name="公債費最小値テキスト"/>
        <xdr:cNvSpPr txBox="1"/>
      </xdr:nvSpPr>
      <xdr:spPr>
        <a:xfrm>
          <a:off x="16370300" y="13582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33906</xdr:rowOff>
    </xdr:from>
    <xdr:to>
      <xdr:col>86</xdr:col>
      <xdr:colOff>25400</xdr:colOff>
      <xdr:row>79</xdr:row>
      <xdr:rowOff>33906</xdr:rowOff>
    </xdr:to>
    <xdr:cxnSp macro="">
      <xdr:nvCxnSpPr>
        <xdr:cNvPr id="607" name="直線コネクタ 606"/>
        <xdr:cNvCxnSpPr/>
      </xdr:nvCxnSpPr>
      <xdr:spPr>
        <a:xfrm>
          <a:off x="16230600" y="13578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56234</xdr:rowOff>
    </xdr:from>
    <xdr:ext cx="599010" cy="259045"/>
    <xdr:sp macro="" textlink="">
      <xdr:nvSpPr>
        <xdr:cNvPr id="608" name="公債費最大値テキスト"/>
        <xdr:cNvSpPr txBox="1"/>
      </xdr:nvSpPr>
      <xdr:spPr>
        <a:xfrm>
          <a:off x="16370300" y="12057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685,823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109557</xdr:rowOff>
    </xdr:from>
    <xdr:to>
      <xdr:col>86</xdr:col>
      <xdr:colOff>25400</xdr:colOff>
      <xdr:row>71</xdr:row>
      <xdr:rowOff>109557</xdr:rowOff>
    </xdr:to>
    <xdr:cxnSp macro="">
      <xdr:nvCxnSpPr>
        <xdr:cNvPr id="609" name="直線コネクタ 608"/>
        <xdr:cNvCxnSpPr/>
      </xdr:nvCxnSpPr>
      <xdr:spPr>
        <a:xfrm>
          <a:off x="16230600" y="12282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45413</xdr:rowOff>
    </xdr:from>
    <xdr:to>
      <xdr:col>85</xdr:col>
      <xdr:colOff>127000</xdr:colOff>
      <xdr:row>77</xdr:row>
      <xdr:rowOff>81620</xdr:rowOff>
    </xdr:to>
    <xdr:cxnSp macro="">
      <xdr:nvCxnSpPr>
        <xdr:cNvPr id="610" name="直線コネクタ 609"/>
        <xdr:cNvCxnSpPr/>
      </xdr:nvCxnSpPr>
      <xdr:spPr>
        <a:xfrm flipV="1">
          <a:off x="15481300" y="13247063"/>
          <a:ext cx="838200" cy="36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10876</xdr:rowOff>
    </xdr:from>
    <xdr:ext cx="599010" cy="259045"/>
    <xdr:sp macro="" textlink="">
      <xdr:nvSpPr>
        <xdr:cNvPr id="611" name="公債費平均値テキスト"/>
        <xdr:cNvSpPr txBox="1"/>
      </xdr:nvSpPr>
      <xdr:spPr>
        <a:xfrm>
          <a:off x="16370300" y="132125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32449</xdr:rowOff>
    </xdr:from>
    <xdr:to>
      <xdr:col>85</xdr:col>
      <xdr:colOff>177800</xdr:colOff>
      <xdr:row>77</xdr:row>
      <xdr:rowOff>134049</xdr:rowOff>
    </xdr:to>
    <xdr:sp macro="" textlink="">
      <xdr:nvSpPr>
        <xdr:cNvPr id="612" name="フローチャート: 判断 611"/>
        <xdr:cNvSpPr/>
      </xdr:nvSpPr>
      <xdr:spPr>
        <a:xfrm>
          <a:off x="162687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81620</xdr:rowOff>
    </xdr:from>
    <xdr:to>
      <xdr:col>81</xdr:col>
      <xdr:colOff>50800</xdr:colOff>
      <xdr:row>77</xdr:row>
      <xdr:rowOff>90593</xdr:rowOff>
    </xdr:to>
    <xdr:cxnSp macro="">
      <xdr:nvCxnSpPr>
        <xdr:cNvPr id="613" name="直線コネクタ 612"/>
        <xdr:cNvCxnSpPr/>
      </xdr:nvCxnSpPr>
      <xdr:spPr>
        <a:xfrm flipV="1">
          <a:off x="14592300" y="13283270"/>
          <a:ext cx="889000" cy="8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46951</xdr:rowOff>
    </xdr:from>
    <xdr:to>
      <xdr:col>81</xdr:col>
      <xdr:colOff>101600</xdr:colOff>
      <xdr:row>77</xdr:row>
      <xdr:rowOff>148551</xdr:rowOff>
    </xdr:to>
    <xdr:sp macro="" textlink="">
      <xdr:nvSpPr>
        <xdr:cNvPr id="614" name="フローチャート: 判断 613"/>
        <xdr:cNvSpPr/>
      </xdr:nvSpPr>
      <xdr:spPr>
        <a:xfrm>
          <a:off x="15430500" y="1324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139678</xdr:rowOff>
    </xdr:from>
    <xdr:ext cx="599010" cy="259045"/>
    <xdr:sp macro="" textlink="">
      <xdr:nvSpPr>
        <xdr:cNvPr id="615" name="テキスト ボックス 614"/>
        <xdr:cNvSpPr txBox="1"/>
      </xdr:nvSpPr>
      <xdr:spPr>
        <a:xfrm>
          <a:off x="15181795" y="13341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86495</xdr:rowOff>
    </xdr:from>
    <xdr:to>
      <xdr:col>76</xdr:col>
      <xdr:colOff>114300</xdr:colOff>
      <xdr:row>77</xdr:row>
      <xdr:rowOff>90593</xdr:rowOff>
    </xdr:to>
    <xdr:cxnSp macro="">
      <xdr:nvCxnSpPr>
        <xdr:cNvPr id="616" name="直線コネクタ 615"/>
        <xdr:cNvCxnSpPr/>
      </xdr:nvCxnSpPr>
      <xdr:spPr>
        <a:xfrm>
          <a:off x="13703300" y="13288145"/>
          <a:ext cx="889000" cy="4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107307</xdr:rowOff>
    </xdr:from>
    <xdr:to>
      <xdr:col>76</xdr:col>
      <xdr:colOff>165100</xdr:colOff>
      <xdr:row>78</xdr:row>
      <xdr:rowOff>37457</xdr:rowOff>
    </xdr:to>
    <xdr:sp macro="" textlink="">
      <xdr:nvSpPr>
        <xdr:cNvPr id="617" name="フローチャート: 判断 616"/>
        <xdr:cNvSpPr/>
      </xdr:nvSpPr>
      <xdr:spPr>
        <a:xfrm>
          <a:off x="14541500" y="13308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28584</xdr:rowOff>
    </xdr:from>
    <xdr:ext cx="599010" cy="259045"/>
    <xdr:sp macro="" textlink="">
      <xdr:nvSpPr>
        <xdr:cNvPr id="618" name="テキスト ボックス 617"/>
        <xdr:cNvSpPr txBox="1"/>
      </xdr:nvSpPr>
      <xdr:spPr>
        <a:xfrm>
          <a:off x="14292795" y="13401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3786</xdr:rowOff>
    </xdr:from>
    <xdr:to>
      <xdr:col>71</xdr:col>
      <xdr:colOff>177800</xdr:colOff>
      <xdr:row>77</xdr:row>
      <xdr:rowOff>86495</xdr:rowOff>
    </xdr:to>
    <xdr:cxnSp macro="">
      <xdr:nvCxnSpPr>
        <xdr:cNvPr id="619" name="直線コネクタ 618"/>
        <xdr:cNvCxnSpPr/>
      </xdr:nvCxnSpPr>
      <xdr:spPr>
        <a:xfrm>
          <a:off x="12814300" y="13205436"/>
          <a:ext cx="889000" cy="82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71571</xdr:rowOff>
    </xdr:from>
    <xdr:to>
      <xdr:col>72</xdr:col>
      <xdr:colOff>38100</xdr:colOff>
      <xdr:row>78</xdr:row>
      <xdr:rowOff>1721</xdr:rowOff>
    </xdr:to>
    <xdr:sp macro="" textlink="">
      <xdr:nvSpPr>
        <xdr:cNvPr id="620" name="フローチャート: 判断 619"/>
        <xdr:cNvSpPr/>
      </xdr:nvSpPr>
      <xdr:spPr>
        <a:xfrm>
          <a:off x="13652500" y="1327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164298</xdr:rowOff>
    </xdr:from>
    <xdr:ext cx="599010" cy="259045"/>
    <xdr:sp macro="" textlink="">
      <xdr:nvSpPr>
        <xdr:cNvPr id="621" name="テキスト ボックス 620"/>
        <xdr:cNvSpPr txBox="1"/>
      </xdr:nvSpPr>
      <xdr:spPr>
        <a:xfrm>
          <a:off x="13403795" y="1336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68974</xdr:rowOff>
    </xdr:from>
    <xdr:to>
      <xdr:col>67</xdr:col>
      <xdr:colOff>101600</xdr:colOff>
      <xdr:row>77</xdr:row>
      <xdr:rowOff>170574</xdr:rowOff>
    </xdr:to>
    <xdr:sp macro="" textlink="">
      <xdr:nvSpPr>
        <xdr:cNvPr id="622" name="フローチャート: 判断 621"/>
        <xdr:cNvSpPr/>
      </xdr:nvSpPr>
      <xdr:spPr>
        <a:xfrm>
          <a:off x="12763500" y="1327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161701</xdr:rowOff>
    </xdr:from>
    <xdr:ext cx="599010" cy="259045"/>
    <xdr:sp macro="" textlink="">
      <xdr:nvSpPr>
        <xdr:cNvPr id="623" name="テキスト ボックス 622"/>
        <xdr:cNvSpPr txBox="1"/>
      </xdr:nvSpPr>
      <xdr:spPr>
        <a:xfrm>
          <a:off x="12514795" y="13363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4" name="テキスト ボックス 62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5" name="テキスト ボックス 62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6" name="テキスト ボックス 62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7" name="テキスト ボックス 62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8" name="テキスト ボックス 62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166063</xdr:rowOff>
    </xdr:from>
    <xdr:to>
      <xdr:col>85</xdr:col>
      <xdr:colOff>177800</xdr:colOff>
      <xdr:row>77</xdr:row>
      <xdr:rowOff>96213</xdr:rowOff>
    </xdr:to>
    <xdr:sp macro="" textlink="">
      <xdr:nvSpPr>
        <xdr:cNvPr id="629" name="楕円 628"/>
        <xdr:cNvSpPr/>
      </xdr:nvSpPr>
      <xdr:spPr>
        <a:xfrm>
          <a:off x="16268700" y="13196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17490</xdr:rowOff>
    </xdr:from>
    <xdr:ext cx="599010" cy="259045"/>
    <xdr:sp macro="" textlink="">
      <xdr:nvSpPr>
        <xdr:cNvPr id="630" name="公債費該当値テキスト"/>
        <xdr:cNvSpPr txBox="1"/>
      </xdr:nvSpPr>
      <xdr:spPr>
        <a:xfrm>
          <a:off x="16370300" y="13047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30820</xdr:rowOff>
    </xdr:from>
    <xdr:to>
      <xdr:col>81</xdr:col>
      <xdr:colOff>101600</xdr:colOff>
      <xdr:row>77</xdr:row>
      <xdr:rowOff>132420</xdr:rowOff>
    </xdr:to>
    <xdr:sp macro="" textlink="">
      <xdr:nvSpPr>
        <xdr:cNvPr id="631" name="楕円 630"/>
        <xdr:cNvSpPr/>
      </xdr:nvSpPr>
      <xdr:spPr>
        <a:xfrm>
          <a:off x="15430500" y="1323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148947</xdr:rowOff>
    </xdr:from>
    <xdr:ext cx="599010" cy="259045"/>
    <xdr:sp macro="" textlink="">
      <xdr:nvSpPr>
        <xdr:cNvPr id="632" name="テキスト ボックス 631"/>
        <xdr:cNvSpPr txBox="1"/>
      </xdr:nvSpPr>
      <xdr:spPr>
        <a:xfrm>
          <a:off x="15181795" y="13007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39793</xdr:rowOff>
    </xdr:from>
    <xdr:to>
      <xdr:col>76</xdr:col>
      <xdr:colOff>165100</xdr:colOff>
      <xdr:row>77</xdr:row>
      <xdr:rowOff>141393</xdr:rowOff>
    </xdr:to>
    <xdr:sp macro="" textlink="">
      <xdr:nvSpPr>
        <xdr:cNvPr id="633" name="楕円 632"/>
        <xdr:cNvSpPr/>
      </xdr:nvSpPr>
      <xdr:spPr>
        <a:xfrm>
          <a:off x="14541500" y="1324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157920</xdr:rowOff>
    </xdr:from>
    <xdr:ext cx="599010" cy="259045"/>
    <xdr:sp macro="" textlink="">
      <xdr:nvSpPr>
        <xdr:cNvPr id="634" name="テキスト ボックス 633"/>
        <xdr:cNvSpPr txBox="1"/>
      </xdr:nvSpPr>
      <xdr:spPr>
        <a:xfrm>
          <a:off x="14292795" y="13016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35695</xdr:rowOff>
    </xdr:from>
    <xdr:to>
      <xdr:col>72</xdr:col>
      <xdr:colOff>38100</xdr:colOff>
      <xdr:row>77</xdr:row>
      <xdr:rowOff>137295</xdr:rowOff>
    </xdr:to>
    <xdr:sp macro="" textlink="">
      <xdr:nvSpPr>
        <xdr:cNvPr id="635" name="楕円 634"/>
        <xdr:cNvSpPr/>
      </xdr:nvSpPr>
      <xdr:spPr>
        <a:xfrm>
          <a:off x="13652500" y="1323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153822</xdr:rowOff>
    </xdr:from>
    <xdr:ext cx="599010" cy="259045"/>
    <xdr:sp macro="" textlink="">
      <xdr:nvSpPr>
        <xdr:cNvPr id="636" name="テキスト ボックス 635"/>
        <xdr:cNvSpPr txBox="1"/>
      </xdr:nvSpPr>
      <xdr:spPr>
        <a:xfrm>
          <a:off x="13403795" y="13012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124436</xdr:rowOff>
    </xdr:from>
    <xdr:to>
      <xdr:col>67</xdr:col>
      <xdr:colOff>101600</xdr:colOff>
      <xdr:row>77</xdr:row>
      <xdr:rowOff>54586</xdr:rowOff>
    </xdr:to>
    <xdr:sp macro="" textlink="">
      <xdr:nvSpPr>
        <xdr:cNvPr id="637" name="楕円 636"/>
        <xdr:cNvSpPr/>
      </xdr:nvSpPr>
      <xdr:spPr>
        <a:xfrm>
          <a:off x="12763500" y="13154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71113</xdr:rowOff>
    </xdr:from>
    <xdr:ext cx="599010" cy="259045"/>
    <xdr:sp macro="" textlink="">
      <xdr:nvSpPr>
        <xdr:cNvPr id="638" name="テキスト ボックス 637"/>
        <xdr:cNvSpPr txBox="1"/>
      </xdr:nvSpPr>
      <xdr:spPr>
        <a:xfrm>
          <a:off x="12514795" y="12929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9" name="正方形/長方形 63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0" name="正方形/長方形 63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1" name="正方形/長方形 64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2" name="正方形/長方形 64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3" name="正方形/長方形 64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4" name="正方形/長方形 64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5" name="正方形/長方形 64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6" name="正方形/長方形 64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7" name="テキスト ボックス 64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8" name="直線コネクタ 64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49" name="直線コネクタ 64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0" name="テキスト ボックス 64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1" name="直線コネクタ 65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2" name="テキスト ボックス 65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3" name="直線コネクタ 65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54" name="テキスト ボックス 653"/>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5" name="直線コネクタ 65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56" name="テキスト ボックス 655"/>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7" name="直線コネクタ 65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58" name="テキスト ボックス 657"/>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9" name="直線コネクタ 65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0" name="テキスト ボックス 65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40441</xdr:rowOff>
    </xdr:from>
    <xdr:to>
      <xdr:col>85</xdr:col>
      <xdr:colOff>126364</xdr:colOff>
      <xdr:row>99</xdr:row>
      <xdr:rowOff>44450</xdr:rowOff>
    </xdr:to>
    <xdr:cxnSp macro="">
      <xdr:nvCxnSpPr>
        <xdr:cNvPr id="662" name="直線コネクタ 661"/>
        <xdr:cNvCxnSpPr/>
      </xdr:nvCxnSpPr>
      <xdr:spPr>
        <a:xfrm flipV="1">
          <a:off x="16317595" y="15642391"/>
          <a:ext cx="1269" cy="1375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63" name="積立金最小値テキスト"/>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64" name="直線コネクタ 663"/>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158568</xdr:rowOff>
    </xdr:from>
    <xdr:ext cx="690189" cy="259045"/>
    <xdr:sp macro="" textlink="">
      <xdr:nvSpPr>
        <xdr:cNvPr id="665" name="積立金最大値テキスト"/>
        <xdr:cNvSpPr txBox="1"/>
      </xdr:nvSpPr>
      <xdr:spPr>
        <a:xfrm>
          <a:off x="16370300" y="154176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1,805,262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40441</xdr:rowOff>
    </xdr:from>
    <xdr:to>
      <xdr:col>86</xdr:col>
      <xdr:colOff>25400</xdr:colOff>
      <xdr:row>91</xdr:row>
      <xdr:rowOff>40441</xdr:rowOff>
    </xdr:to>
    <xdr:cxnSp macro="">
      <xdr:nvCxnSpPr>
        <xdr:cNvPr id="666" name="直線コネクタ 665"/>
        <xdr:cNvCxnSpPr/>
      </xdr:nvCxnSpPr>
      <xdr:spPr>
        <a:xfrm>
          <a:off x="16230600" y="15642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52898</xdr:rowOff>
    </xdr:from>
    <xdr:to>
      <xdr:col>85</xdr:col>
      <xdr:colOff>127000</xdr:colOff>
      <xdr:row>99</xdr:row>
      <xdr:rowOff>18442</xdr:rowOff>
    </xdr:to>
    <xdr:cxnSp macro="">
      <xdr:nvCxnSpPr>
        <xdr:cNvPr id="667" name="直線コネクタ 666"/>
        <xdr:cNvCxnSpPr/>
      </xdr:nvCxnSpPr>
      <xdr:spPr>
        <a:xfrm>
          <a:off x="15481300" y="16854998"/>
          <a:ext cx="838200" cy="136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133453</xdr:rowOff>
    </xdr:from>
    <xdr:ext cx="534377" cy="259045"/>
    <xdr:sp macro="" textlink="">
      <xdr:nvSpPr>
        <xdr:cNvPr id="668" name="積立金平均値テキスト"/>
        <xdr:cNvSpPr txBox="1"/>
      </xdr:nvSpPr>
      <xdr:spPr>
        <a:xfrm>
          <a:off x="16370300" y="167641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110576</xdr:rowOff>
    </xdr:from>
    <xdr:to>
      <xdr:col>85</xdr:col>
      <xdr:colOff>177800</xdr:colOff>
      <xdr:row>99</xdr:row>
      <xdr:rowOff>40726</xdr:rowOff>
    </xdr:to>
    <xdr:sp macro="" textlink="">
      <xdr:nvSpPr>
        <xdr:cNvPr id="669" name="フローチャート: 判断 668"/>
        <xdr:cNvSpPr/>
      </xdr:nvSpPr>
      <xdr:spPr>
        <a:xfrm>
          <a:off x="16268700" y="16912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52898</xdr:rowOff>
    </xdr:from>
    <xdr:to>
      <xdr:col>81</xdr:col>
      <xdr:colOff>50800</xdr:colOff>
      <xdr:row>98</xdr:row>
      <xdr:rowOff>77147</xdr:rowOff>
    </xdr:to>
    <xdr:cxnSp macro="">
      <xdr:nvCxnSpPr>
        <xdr:cNvPr id="670" name="直線コネクタ 669"/>
        <xdr:cNvCxnSpPr/>
      </xdr:nvCxnSpPr>
      <xdr:spPr>
        <a:xfrm flipV="1">
          <a:off x="14592300" y="16854998"/>
          <a:ext cx="889000" cy="24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98020</xdr:rowOff>
    </xdr:from>
    <xdr:to>
      <xdr:col>81</xdr:col>
      <xdr:colOff>101600</xdr:colOff>
      <xdr:row>99</xdr:row>
      <xdr:rowOff>28170</xdr:rowOff>
    </xdr:to>
    <xdr:sp macro="" textlink="">
      <xdr:nvSpPr>
        <xdr:cNvPr id="671" name="フローチャート: 判断 670"/>
        <xdr:cNvSpPr/>
      </xdr:nvSpPr>
      <xdr:spPr>
        <a:xfrm>
          <a:off x="15430500" y="1690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19297</xdr:rowOff>
    </xdr:from>
    <xdr:ext cx="534377" cy="259045"/>
    <xdr:sp macro="" textlink="">
      <xdr:nvSpPr>
        <xdr:cNvPr id="672" name="テキスト ボックス 671"/>
        <xdr:cNvSpPr txBox="1"/>
      </xdr:nvSpPr>
      <xdr:spPr>
        <a:xfrm>
          <a:off x="15214111" y="16992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77147</xdr:rowOff>
    </xdr:from>
    <xdr:to>
      <xdr:col>76</xdr:col>
      <xdr:colOff>114300</xdr:colOff>
      <xdr:row>98</xdr:row>
      <xdr:rowOff>159970</xdr:rowOff>
    </xdr:to>
    <xdr:cxnSp macro="">
      <xdr:nvCxnSpPr>
        <xdr:cNvPr id="673" name="直線コネクタ 672"/>
        <xdr:cNvCxnSpPr/>
      </xdr:nvCxnSpPr>
      <xdr:spPr>
        <a:xfrm flipV="1">
          <a:off x="13703300" y="16879247"/>
          <a:ext cx="889000" cy="8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37878</xdr:rowOff>
    </xdr:from>
    <xdr:to>
      <xdr:col>76</xdr:col>
      <xdr:colOff>165100</xdr:colOff>
      <xdr:row>98</xdr:row>
      <xdr:rowOff>139478</xdr:rowOff>
    </xdr:to>
    <xdr:sp macro="" textlink="">
      <xdr:nvSpPr>
        <xdr:cNvPr id="674" name="フローチャート: 判断 673"/>
        <xdr:cNvSpPr/>
      </xdr:nvSpPr>
      <xdr:spPr>
        <a:xfrm>
          <a:off x="14541500" y="1683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130605</xdr:rowOff>
    </xdr:from>
    <xdr:ext cx="599010" cy="259045"/>
    <xdr:sp macro="" textlink="">
      <xdr:nvSpPr>
        <xdr:cNvPr id="675" name="テキスト ボックス 674"/>
        <xdr:cNvSpPr txBox="1"/>
      </xdr:nvSpPr>
      <xdr:spPr>
        <a:xfrm>
          <a:off x="14292795" y="16932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75357</xdr:rowOff>
    </xdr:from>
    <xdr:to>
      <xdr:col>71</xdr:col>
      <xdr:colOff>177800</xdr:colOff>
      <xdr:row>98</xdr:row>
      <xdr:rowOff>159970</xdr:rowOff>
    </xdr:to>
    <xdr:cxnSp macro="">
      <xdr:nvCxnSpPr>
        <xdr:cNvPr id="676" name="直線コネクタ 675"/>
        <xdr:cNvCxnSpPr/>
      </xdr:nvCxnSpPr>
      <xdr:spPr>
        <a:xfrm>
          <a:off x="12814300" y="16877457"/>
          <a:ext cx="889000" cy="84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120603</xdr:rowOff>
    </xdr:from>
    <xdr:to>
      <xdr:col>72</xdr:col>
      <xdr:colOff>38100</xdr:colOff>
      <xdr:row>99</xdr:row>
      <xdr:rowOff>50753</xdr:rowOff>
    </xdr:to>
    <xdr:sp macro="" textlink="">
      <xdr:nvSpPr>
        <xdr:cNvPr id="677" name="フローチャート: 判断 676"/>
        <xdr:cNvSpPr/>
      </xdr:nvSpPr>
      <xdr:spPr>
        <a:xfrm>
          <a:off x="13652500" y="1692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41880</xdr:rowOff>
    </xdr:from>
    <xdr:ext cx="534377" cy="259045"/>
    <xdr:sp macro="" textlink="">
      <xdr:nvSpPr>
        <xdr:cNvPr id="678" name="テキスト ボックス 677"/>
        <xdr:cNvSpPr txBox="1"/>
      </xdr:nvSpPr>
      <xdr:spPr>
        <a:xfrm>
          <a:off x="13436111" y="1701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89494</xdr:rowOff>
    </xdr:from>
    <xdr:to>
      <xdr:col>67</xdr:col>
      <xdr:colOff>101600</xdr:colOff>
      <xdr:row>99</xdr:row>
      <xdr:rowOff>19644</xdr:rowOff>
    </xdr:to>
    <xdr:sp macro="" textlink="">
      <xdr:nvSpPr>
        <xdr:cNvPr id="679" name="フローチャート: 判断 678"/>
        <xdr:cNvSpPr/>
      </xdr:nvSpPr>
      <xdr:spPr>
        <a:xfrm>
          <a:off x="12763500" y="1689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10771</xdr:rowOff>
    </xdr:from>
    <xdr:ext cx="534377" cy="259045"/>
    <xdr:sp macro="" textlink="">
      <xdr:nvSpPr>
        <xdr:cNvPr id="680" name="テキスト ボックス 679"/>
        <xdr:cNvSpPr txBox="1"/>
      </xdr:nvSpPr>
      <xdr:spPr>
        <a:xfrm>
          <a:off x="12547111" y="16984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1" name="テキスト ボックス 68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2" name="テキスト ボックス 68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3" name="テキスト ボックス 68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4" name="テキスト ボックス 68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5" name="テキスト ボックス 68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139092</xdr:rowOff>
    </xdr:from>
    <xdr:to>
      <xdr:col>85</xdr:col>
      <xdr:colOff>177800</xdr:colOff>
      <xdr:row>99</xdr:row>
      <xdr:rowOff>69242</xdr:rowOff>
    </xdr:to>
    <xdr:sp macro="" textlink="">
      <xdr:nvSpPr>
        <xdr:cNvPr id="686" name="楕円 685"/>
        <xdr:cNvSpPr/>
      </xdr:nvSpPr>
      <xdr:spPr>
        <a:xfrm>
          <a:off x="16268700" y="16941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89003</xdr:rowOff>
    </xdr:from>
    <xdr:ext cx="534377" cy="259045"/>
    <xdr:sp macro="" textlink="">
      <xdr:nvSpPr>
        <xdr:cNvPr id="687" name="積立金該当値テキスト"/>
        <xdr:cNvSpPr txBox="1"/>
      </xdr:nvSpPr>
      <xdr:spPr>
        <a:xfrm>
          <a:off x="16370300" y="16891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2098</xdr:rowOff>
    </xdr:from>
    <xdr:to>
      <xdr:col>81</xdr:col>
      <xdr:colOff>101600</xdr:colOff>
      <xdr:row>98</xdr:row>
      <xdr:rowOff>103698</xdr:rowOff>
    </xdr:to>
    <xdr:sp macro="" textlink="">
      <xdr:nvSpPr>
        <xdr:cNvPr id="688" name="楕円 687"/>
        <xdr:cNvSpPr/>
      </xdr:nvSpPr>
      <xdr:spPr>
        <a:xfrm>
          <a:off x="15430500" y="16804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120225</xdr:rowOff>
    </xdr:from>
    <xdr:ext cx="599010" cy="259045"/>
    <xdr:sp macro="" textlink="">
      <xdr:nvSpPr>
        <xdr:cNvPr id="689" name="テキスト ボックス 688"/>
        <xdr:cNvSpPr txBox="1"/>
      </xdr:nvSpPr>
      <xdr:spPr>
        <a:xfrm>
          <a:off x="15181795" y="16579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26347</xdr:rowOff>
    </xdr:from>
    <xdr:to>
      <xdr:col>76</xdr:col>
      <xdr:colOff>165100</xdr:colOff>
      <xdr:row>98</xdr:row>
      <xdr:rowOff>127947</xdr:rowOff>
    </xdr:to>
    <xdr:sp macro="" textlink="">
      <xdr:nvSpPr>
        <xdr:cNvPr id="690" name="楕円 689"/>
        <xdr:cNvSpPr/>
      </xdr:nvSpPr>
      <xdr:spPr>
        <a:xfrm>
          <a:off x="14541500" y="16828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144474</xdr:rowOff>
    </xdr:from>
    <xdr:ext cx="599010" cy="259045"/>
    <xdr:sp macro="" textlink="">
      <xdr:nvSpPr>
        <xdr:cNvPr id="691" name="テキスト ボックス 690"/>
        <xdr:cNvSpPr txBox="1"/>
      </xdr:nvSpPr>
      <xdr:spPr>
        <a:xfrm>
          <a:off x="14292795" y="16603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109170</xdr:rowOff>
    </xdr:from>
    <xdr:to>
      <xdr:col>72</xdr:col>
      <xdr:colOff>38100</xdr:colOff>
      <xdr:row>99</xdr:row>
      <xdr:rowOff>39320</xdr:rowOff>
    </xdr:to>
    <xdr:sp macro="" textlink="">
      <xdr:nvSpPr>
        <xdr:cNvPr id="692" name="楕円 691"/>
        <xdr:cNvSpPr/>
      </xdr:nvSpPr>
      <xdr:spPr>
        <a:xfrm>
          <a:off x="13652500" y="1691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55847</xdr:rowOff>
    </xdr:from>
    <xdr:ext cx="534377" cy="259045"/>
    <xdr:sp macro="" textlink="">
      <xdr:nvSpPr>
        <xdr:cNvPr id="693" name="テキスト ボックス 692"/>
        <xdr:cNvSpPr txBox="1"/>
      </xdr:nvSpPr>
      <xdr:spPr>
        <a:xfrm>
          <a:off x="13436111" y="16686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24557</xdr:rowOff>
    </xdr:from>
    <xdr:to>
      <xdr:col>67</xdr:col>
      <xdr:colOff>101600</xdr:colOff>
      <xdr:row>98</xdr:row>
      <xdr:rowOff>126157</xdr:rowOff>
    </xdr:to>
    <xdr:sp macro="" textlink="">
      <xdr:nvSpPr>
        <xdr:cNvPr id="694" name="楕円 693"/>
        <xdr:cNvSpPr/>
      </xdr:nvSpPr>
      <xdr:spPr>
        <a:xfrm>
          <a:off x="12763500" y="16826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142684</xdr:rowOff>
    </xdr:from>
    <xdr:ext cx="599010" cy="259045"/>
    <xdr:sp macro="" textlink="">
      <xdr:nvSpPr>
        <xdr:cNvPr id="695" name="テキスト ボックス 694"/>
        <xdr:cNvSpPr txBox="1"/>
      </xdr:nvSpPr>
      <xdr:spPr>
        <a:xfrm>
          <a:off x="12514795" y="16601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6" name="正方形/長方形 69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7" name="正方形/長方形 69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8" name="正方形/長方形 69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9" name="正方形/長方形 69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0" name="正方形/長方形 69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1" name="正方形/長方形 70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2" name="正方形/長方形 70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3" name="正方形/長方形 70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4" name="テキスト ボックス 70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5" name="直線コネクタ 70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6" name="直線コネクタ 70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07" name="テキスト ボックス 70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08" name="直線コネクタ 70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09" name="テキスト ボックス 70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0" name="直線コネクタ 70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1" name="テキスト ボックス 71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2" name="直線コネクタ 71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3" name="テキスト ボックス 71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4" name="直線コネクタ 71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15" name="テキスト ボックス 71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6" name="直線コネクタ 71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7" name="テキスト ボックス 71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94971</xdr:rowOff>
    </xdr:from>
    <xdr:to>
      <xdr:col>116</xdr:col>
      <xdr:colOff>62864</xdr:colOff>
      <xdr:row>39</xdr:row>
      <xdr:rowOff>44450</xdr:rowOff>
    </xdr:to>
    <xdr:cxnSp macro="">
      <xdr:nvCxnSpPr>
        <xdr:cNvPr id="719" name="直線コネクタ 718"/>
        <xdr:cNvCxnSpPr/>
      </xdr:nvCxnSpPr>
      <xdr:spPr>
        <a:xfrm flipV="1">
          <a:off x="22159595" y="5409921"/>
          <a:ext cx="1269" cy="1321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74541</xdr:rowOff>
    </xdr:from>
    <xdr:ext cx="249299" cy="259045"/>
    <xdr:sp macro="" textlink="">
      <xdr:nvSpPr>
        <xdr:cNvPr id="720" name="投資及び出資金最小値テキスト"/>
        <xdr:cNvSpPr txBox="1"/>
      </xdr:nvSpPr>
      <xdr:spPr>
        <a:xfrm>
          <a:off x="22212300" y="67610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1" name="直線コネクタ 72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41648</xdr:rowOff>
    </xdr:from>
    <xdr:ext cx="534377" cy="259045"/>
    <xdr:sp macro="" textlink="">
      <xdr:nvSpPr>
        <xdr:cNvPr id="722" name="投資及び出資金最大値テキスト"/>
        <xdr:cNvSpPr txBox="1"/>
      </xdr:nvSpPr>
      <xdr:spPr>
        <a:xfrm>
          <a:off x="22212300" y="5185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94971</xdr:rowOff>
    </xdr:from>
    <xdr:to>
      <xdr:col>116</xdr:col>
      <xdr:colOff>152400</xdr:colOff>
      <xdr:row>31</xdr:row>
      <xdr:rowOff>94971</xdr:rowOff>
    </xdr:to>
    <xdr:cxnSp macro="">
      <xdr:nvCxnSpPr>
        <xdr:cNvPr id="723" name="直線コネクタ 722"/>
        <xdr:cNvCxnSpPr/>
      </xdr:nvCxnSpPr>
      <xdr:spPr>
        <a:xfrm>
          <a:off x="22072600" y="5409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24" name="直線コネクタ 72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163441</xdr:rowOff>
    </xdr:from>
    <xdr:ext cx="378565" cy="259045"/>
    <xdr:sp macro="" textlink="">
      <xdr:nvSpPr>
        <xdr:cNvPr id="725" name="投資及び出資金平均値テキスト"/>
        <xdr:cNvSpPr txBox="1"/>
      </xdr:nvSpPr>
      <xdr:spPr>
        <a:xfrm>
          <a:off x="22212300" y="650709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140564</xdr:rowOff>
    </xdr:from>
    <xdr:to>
      <xdr:col>116</xdr:col>
      <xdr:colOff>114300</xdr:colOff>
      <xdr:row>39</xdr:row>
      <xdr:rowOff>70714</xdr:rowOff>
    </xdr:to>
    <xdr:sp macro="" textlink="">
      <xdr:nvSpPr>
        <xdr:cNvPr id="726" name="フローチャート: 判断 725"/>
        <xdr:cNvSpPr/>
      </xdr:nvSpPr>
      <xdr:spPr>
        <a:xfrm>
          <a:off x="22110700" y="665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27" name="直線コネクタ 72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121704</xdr:rowOff>
    </xdr:from>
    <xdr:to>
      <xdr:col>112</xdr:col>
      <xdr:colOff>38100</xdr:colOff>
      <xdr:row>39</xdr:row>
      <xdr:rowOff>51854</xdr:rowOff>
    </xdr:to>
    <xdr:sp macro="" textlink="">
      <xdr:nvSpPr>
        <xdr:cNvPr id="728" name="フローチャート: 判断 727"/>
        <xdr:cNvSpPr/>
      </xdr:nvSpPr>
      <xdr:spPr>
        <a:xfrm>
          <a:off x="21272500" y="663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68381</xdr:rowOff>
    </xdr:from>
    <xdr:ext cx="469744" cy="259045"/>
    <xdr:sp macro="" textlink="">
      <xdr:nvSpPr>
        <xdr:cNvPr id="729" name="テキスト ボックス 728"/>
        <xdr:cNvSpPr txBox="1"/>
      </xdr:nvSpPr>
      <xdr:spPr>
        <a:xfrm>
          <a:off x="21088428" y="641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0" name="直線コネクタ 72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122351</xdr:rowOff>
    </xdr:from>
    <xdr:to>
      <xdr:col>107</xdr:col>
      <xdr:colOff>101600</xdr:colOff>
      <xdr:row>39</xdr:row>
      <xdr:rowOff>52501</xdr:rowOff>
    </xdr:to>
    <xdr:sp macro="" textlink="">
      <xdr:nvSpPr>
        <xdr:cNvPr id="731" name="フローチャート: 判断 730"/>
        <xdr:cNvSpPr/>
      </xdr:nvSpPr>
      <xdr:spPr>
        <a:xfrm>
          <a:off x="20383500" y="663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69029</xdr:rowOff>
    </xdr:from>
    <xdr:ext cx="469744" cy="259045"/>
    <xdr:sp macro="" textlink="">
      <xdr:nvSpPr>
        <xdr:cNvPr id="732" name="テキスト ボックス 731"/>
        <xdr:cNvSpPr txBox="1"/>
      </xdr:nvSpPr>
      <xdr:spPr>
        <a:xfrm>
          <a:off x="20199428" y="6412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3" name="直線コネクタ 73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150737</xdr:rowOff>
    </xdr:from>
    <xdr:to>
      <xdr:col>102</xdr:col>
      <xdr:colOff>165100</xdr:colOff>
      <xdr:row>39</xdr:row>
      <xdr:rowOff>80887</xdr:rowOff>
    </xdr:to>
    <xdr:sp macro="" textlink="">
      <xdr:nvSpPr>
        <xdr:cNvPr id="734" name="フローチャート: 判断 733"/>
        <xdr:cNvSpPr/>
      </xdr:nvSpPr>
      <xdr:spPr>
        <a:xfrm>
          <a:off x="19494500" y="66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97413</xdr:rowOff>
    </xdr:from>
    <xdr:ext cx="378565" cy="259045"/>
    <xdr:sp macro="" textlink="">
      <xdr:nvSpPr>
        <xdr:cNvPr id="735" name="テキスト ボックス 734"/>
        <xdr:cNvSpPr txBox="1"/>
      </xdr:nvSpPr>
      <xdr:spPr>
        <a:xfrm>
          <a:off x="19356017" y="64410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115418</xdr:rowOff>
    </xdr:from>
    <xdr:to>
      <xdr:col>98</xdr:col>
      <xdr:colOff>38100</xdr:colOff>
      <xdr:row>39</xdr:row>
      <xdr:rowOff>45568</xdr:rowOff>
    </xdr:to>
    <xdr:sp macro="" textlink="">
      <xdr:nvSpPr>
        <xdr:cNvPr id="736" name="フローチャート: 判断 735"/>
        <xdr:cNvSpPr/>
      </xdr:nvSpPr>
      <xdr:spPr>
        <a:xfrm>
          <a:off x="18605500" y="663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62095</xdr:rowOff>
    </xdr:from>
    <xdr:ext cx="469744" cy="259045"/>
    <xdr:sp macro="" textlink="">
      <xdr:nvSpPr>
        <xdr:cNvPr id="737" name="テキスト ボックス 736"/>
        <xdr:cNvSpPr txBox="1"/>
      </xdr:nvSpPr>
      <xdr:spPr>
        <a:xfrm>
          <a:off x="18421428" y="6405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8" name="テキスト ボックス 73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9" name="テキスト ボックス 73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0" name="テキスト ボックス 73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1" name="テキスト ボックス 74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2" name="テキスト ボックス 74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3" name="楕円 74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118991</xdr:rowOff>
    </xdr:from>
    <xdr:ext cx="249299" cy="259045"/>
    <xdr:sp macro="" textlink="">
      <xdr:nvSpPr>
        <xdr:cNvPr id="744" name="投資及び出資金該当値テキスト"/>
        <xdr:cNvSpPr txBox="1"/>
      </xdr:nvSpPr>
      <xdr:spPr>
        <a:xfrm>
          <a:off x="22212300" y="66340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45" name="楕円 74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46" name="テキスト ボックス 745"/>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47" name="楕円 74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48" name="テキスト ボックス 747"/>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49" name="楕円 74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0" name="テキスト ボックス 749"/>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1" name="楕円 75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2" name="テキスト ボックス 75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3" name="正方形/長方形 75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4" name="正方形/長方形 75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5" name="正方形/長方形 75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6" name="正方形/長方形 75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7" name="正方形/長方形 75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8" name="正方形/長方形 75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9" name="正方形/長方形 75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0" name="正方形/長方形 75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1" name="テキスト ボックス 76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2" name="直線コネクタ 76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3" name="直線コネクタ 76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4" name="テキスト ボックス 76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5" name="直線コネクタ 76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66" name="テキスト ボックス 765"/>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67" name="直線コネクタ 76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68" name="テキスト ボックス 767"/>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69" name="直線コネクタ 76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0" name="テキスト ボックス 769"/>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1" name="直線コネクタ 77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2" name="テキスト ボックス 77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76835</xdr:rowOff>
    </xdr:from>
    <xdr:to>
      <xdr:col>116</xdr:col>
      <xdr:colOff>62864</xdr:colOff>
      <xdr:row>58</xdr:row>
      <xdr:rowOff>139700</xdr:rowOff>
    </xdr:to>
    <xdr:cxnSp macro="">
      <xdr:nvCxnSpPr>
        <xdr:cNvPr id="774" name="直線コネクタ 773"/>
        <xdr:cNvCxnSpPr/>
      </xdr:nvCxnSpPr>
      <xdr:spPr>
        <a:xfrm flipV="1">
          <a:off x="22159595" y="8992235"/>
          <a:ext cx="1269" cy="1091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75"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76" name="直線コネクタ 77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23512</xdr:rowOff>
    </xdr:from>
    <xdr:ext cx="534377" cy="259045"/>
    <xdr:sp macro="" textlink="">
      <xdr:nvSpPr>
        <xdr:cNvPr id="777" name="貸付金最大値テキスト"/>
        <xdr:cNvSpPr txBox="1"/>
      </xdr:nvSpPr>
      <xdr:spPr>
        <a:xfrm>
          <a:off x="22212300" y="8767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76835</xdr:rowOff>
    </xdr:from>
    <xdr:to>
      <xdr:col>116</xdr:col>
      <xdr:colOff>152400</xdr:colOff>
      <xdr:row>52</xdr:row>
      <xdr:rowOff>76835</xdr:rowOff>
    </xdr:to>
    <xdr:cxnSp macro="">
      <xdr:nvCxnSpPr>
        <xdr:cNvPr id="778" name="直線コネクタ 777"/>
        <xdr:cNvCxnSpPr/>
      </xdr:nvCxnSpPr>
      <xdr:spPr>
        <a:xfrm>
          <a:off x="22072600" y="8992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100564</xdr:rowOff>
    </xdr:from>
    <xdr:to>
      <xdr:col>116</xdr:col>
      <xdr:colOff>63500</xdr:colOff>
      <xdr:row>58</xdr:row>
      <xdr:rowOff>112040</xdr:rowOff>
    </xdr:to>
    <xdr:cxnSp macro="">
      <xdr:nvCxnSpPr>
        <xdr:cNvPr id="779" name="直線コネクタ 778"/>
        <xdr:cNvCxnSpPr/>
      </xdr:nvCxnSpPr>
      <xdr:spPr>
        <a:xfrm>
          <a:off x="21323300" y="10044664"/>
          <a:ext cx="838200" cy="11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129288</xdr:rowOff>
    </xdr:from>
    <xdr:ext cx="469744" cy="259045"/>
    <xdr:sp macro="" textlink="">
      <xdr:nvSpPr>
        <xdr:cNvPr id="780" name="貸付金平均値テキスト"/>
        <xdr:cNvSpPr txBox="1"/>
      </xdr:nvSpPr>
      <xdr:spPr>
        <a:xfrm>
          <a:off x="22212300" y="97304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106411</xdr:rowOff>
    </xdr:from>
    <xdr:to>
      <xdr:col>116</xdr:col>
      <xdr:colOff>114300</xdr:colOff>
      <xdr:row>58</xdr:row>
      <xdr:rowOff>36561</xdr:rowOff>
    </xdr:to>
    <xdr:sp macro="" textlink="">
      <xdr:nvSpPr>
        <xdr:cNvPr id="781" name="フローチャート: 判断 780"/>
        <xdr:cNvSpPr/>
      </xdr:nvSpPr>
      <xdr:spPr>
        <a:xfrm>
          <a:off x="22110700" y="9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90871</xdr:rowOff>
    </xdr:from>
    <xdr:to>
      <xdr:col>111</xdr:col>
      <xdr:colOff>177800</xdr:colOff>
      <xdr:row>58</xdr:row>
      <xdr:rowOff>100564</xdr:rowOff>
    </xdr:to>
    <xdr:cxnSp macro="">
      <xdr:nvCxnSpPr>
        <xdr:cNvPr id="782" name="直線コネクタ 781"/>
        <xdr:cNvCxnSpPr/>
      </xdr:nvCxnSpPr>
      <xdr:spPr>
        <a:xfrm>
          <a:off x="20434300" y="10034971"/>
          <a:ext cx="889000" cy="9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49123</xdr:rowOff>
    </xdr:from>
    <xdr:to>
      <xdr:col>112</xdr:col>
      <xdr:colOff>38100</xdr:colOff>
      <xdr:row>55</xdr:row>
      <xdr:rowOff>150723</xdr:rowOff>
    </xdr:to>
    <xdr:sp macro="" textlink="">
      <xdr:nvSpPr>
        <xdr:cNvPr id="783" name="フローチャート: 判断 782"/>
        <xdr:cNvSpPr/>
      </xdr:nvSpPr>
      <xdr:spPr>
        <a:xfrm>
          <a:off x="21272500" y="947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53</xdr:row>
      <xdr:rowOff>167250</xdr:rowOff>
    </xdr:from>
    <xdr:ext cx="534377" cy="259045"/>
    <xdr:sp macro="" textlink="">
      <xdr:nvSpPr>
        <xdr:cNvPr id="784" name="テキスト ボックス 783"/>
        <xdr:cNvSpPr txBox="1"/>
      </xdr:nvSpPr>
      <xdr:spPr>
        <a:xfrm>
          <a:off x="21056111" y="9254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90871</xdr:rowOff>
    </xdr:from>
    <xdr:to>
      <xdr:col>107</xdr:col>
      <xdr:colOff>50800</xdr:colOff>
      <xdr:row>58</xdr:row>
      <xdr:rowOff>92242</xdr:rowOff>
    </xdr:to>
    <xdr:cxnSp macro="">
      <xdr:nvCxnSpPr>
        <xdr:cNvPr id="785" name="直線コネクタ 784"/>
        <xdr:cNvCxnSpPr/>
      </xdr:nvCxnSpPr>
      <xdr:spPr>
        <a:xfrm flipV="1">
          <a:off x="19545300" y="10034971"/>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8113</xdr:rowOff>
    </xdr:from>
    <xdr:to>
      <xdr:col>107</xdr:col>
      <xdr:colOff>101600</xdr:colOff>
      <xdr:row>57</xdr:row>
      <xdr:rowOff>109713</xdr:rowOff>
    </xdr:to>
    <xdr:sp macro="" textlink="">
      <xdr:nvSpPr>
        <xdr:cNvPr id="786" name="フローチャート: 判断 785"/>
        <xdr:cNvSpPr/>
      </xdr:nvSpPr>
      <xdr:spPr>
        <a:xfrm>
          <a:off x="20383500" y="978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126240</xdr:rowOff>
    </xdr:from>
    <xdr:ext cx="469744" cy="259045"/>
    <xdr:sp macro="" textlink="">
      <xdr:nvSpPr>
        <xdr:cNvPr id="787" name="テキスト ボックス 786"/>
        <xdr:cNvSpPr txBox="1"/>
      </xdr:nvSpPr>
      <xdr:spPr>
        <a:xfrm>
          <a:off x="20199428" y="9555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92242</xdr:rowOff>
    </xdr:from>
    <xdr:to>
      <xdr:col>102</xdr:col>
      <xdr:colOff>114300</xdr:colOff>
      <xdr:row>58</xdr:row>
      <xdr:rowOff>102758</xdr:rowOff>
    </xdr:to>
    <xdr:cxnSp macro="">
      <xdr:nvCxnSpPr>
        <xdr:cNvPr id="788" name="直線コネクタ 787"/>
        <xdr:cNvCxnSpPr/>
      </xdr:nvCxnSpPr>
      <xdr:spPr>
        <a:xfrm flipV="1">
          <a:off x="18656300" y="10036342"/>
          <a:ext cx="8890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142027</xdr:rowOff>
    </xdr:from>
    <xdr:to>
      <xdr:col>102</xdr:col>
      <xdr:colOff>165100</xdr:colOff>
      <xdr:row>56</xdr:row>
      <xdr:rowOff>72177</xdr:rowOff>
    </xdr:to>
    <xdr:sp macro="" textlink="">
      <xdr:nvSpPr>
        <xdr:cNvPr id="789" name="フローチャート: 判断 788"/>
        <xdr:cNvSpPr/>
      </xdr:nvSpPr>
      <xdr:spPr>
        <a:xfrm>
          <a:off x="19494500" y="957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88704</xdr:rowOff>
    </xdr:from>
    <xdr:ext cx="534377" cy="259045"/>
    <xdr:sp macro="" textlink="">
      <xdr:nvSpPr>
        <xdr:cNvPr id="790" name="テキスト ボックス 789"/>
        <xdr:cNvSpPr txBox="1"/>
      </xdr:nvSpPr>
      <xdr:spPr>
        <a:xfrm>
          <a:off x="19278111" y="9347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52644</xdr:rowOff>
    </xdr:from>
    <xdr:to>
      <xdr:col>98</xdr:col>
      <xdr:colOff>38100</xdr:colOff>
      <xdr:row>56</xdr:row>
      <xdr:rowOff>154244</xdr:rowOff>
    </xdr:to>
    <xdr:sp macro="" textlink="">
      <xdr:nvSpPr>
        <xdr:cNvPr id="791" name="フローチャート: 判断 790"/>
        <xdr:cNvSpPr/>
      </xdr:nvSpPr>
      <xdr:spPr>
        <a:xfrm>
          <a:off x="18605500" y="965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170771</xdr:rowOff>
    </xdr:from>
    <xdr:ext cx="469744" cy="259045"/>
    <xdr:sp macro="" textlink="">
      <xdr:nvSpPr>
        <xdr:cNvPr id="792" name="テキスト ボックス 791"/>
        <xdr:cNvSpPr txBox="1"/>
      </xdr:nvSpPr>
      <xdr:spPr>
        <a:xfrm>
          <a:off x="18421428" y="9429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3" name="テキスト ボックス 79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4" name="テキスト ボックス 79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5" name="テキスト ボックス 79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6" name="テキスト ボックス 79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7" name="テキスト ボックス 79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61240</xdr:rowOff>
    </xdr:from>
    <xdr:to>
      <xdr:col>116</xdr:col>
      <xdr:colOff>114300</xdr:colOff>
      <xdr:row>58</xdr:row>
      <xdr:rowOff>162840</xdr:rowOff>
    </xdr:to>
    <xdr:sp macro="" textlink="">
      <xdr:nvSpPr>
        <xdr:cNvPr id="798" name="楕円 797"/>
        <xdr:cNvSpPr/>
      </xdr:nvSpPr>
      <xdr:spPr>
        <a:xfrm>
          <a:off x="22110700" y="1000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147617</xdr:rowOff>
    </xdr:from>
    <xdr:ext cx="378565" cy="259045"/>
    <xdr:sp macro="" textlink="">
      <xdr:nvSpPr>
        <xdr:cNvPr id="799" name="貸付金該当値テキスト"/>
        <xdr:cNvSpPr txBox="1"/>
      </xdr:nvSpPr>
      <xdr:spPr>
        <a:xfrm>
          <a:off x="22212300" y="99202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49764</xdr:rowOff>
    </xdr:from>
    <xdr:to>
      <xdr:col>112</xdr:col>
      <xdr:colOff>38100</xdr:colOff>
      <xdr:row>58</xdr:row>
      <xdr:rowOff>151364</xdr:rowOff>
    </xdr:to>
    <xdr:sp macro="" textlink="">
      <xdr:nvSpPr>
        <xdr:cNvPr id="800" name="楕円 799"/>
        <xdr:cNvSpPr/>
      </xdr:nvSpPr>
      <xdr:spPr>
        <a:xfrm>
          <a:off x="21272500" y="999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142491</xdr:rowOff>
    </xdr:from>
    <xdr:ext cx="378565" cy="259045"/>
    <xdr:sp macro="" textlink="">
      <xdr:nvSpPr>
        <xdr:cNvPr id="801" name="テキスト ボックス 800"/>
        <xdr:cNvSpPr txBox="1"/>
      </xdr:nvSpPr>
      <xdr:spPr>
        <a:xfrm>
          <a:off x="21134017" y="10086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40071</xdr:rowOff>
    </xdr:from>
    <xdr:to>
      <xdr:col>107</xdr:col>
      <xdr:colOff>101600</xdr:colOff>
      <xdr:row>58</xdr:row>
      <xdr:rowOff>141671</xdr:rowOff>
    </xdr:to>
    <xdr:sp macro="" textlink="">
      <xdr:nvSpPr>
        <xdr:cNvPr id="802" name="楕円 801"/>
        <xdr:cNvSpPr/>
      </xdr:nvSpPr>
      <xdr:spPr>
        <a:xfrm>
          <a:off x="20383500" y="998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132798</xdr:rowOff>
    </xdr:from>
    <xdr:ext cx="469744" cy="259045"/>
    <xdr:sp macro="" textlink="">
      <xdr:nvSpPr>
        <xdr:cNvPr id="803" name="テキスト ボックス 802"/>
        <xdr:cNvSpPr txBox="1"/>
      </xdr:nvSpPr>
      <xdr:spPr>
        <a:xfrm>
          <a:off x="20199428" y="10076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41442</xdr:rowOff>
    </xdr:from>
    <xdr:to>
      <xdr:col>102</xdr:col>
      <xdr:colOff>165100</xdr:colOff>
      <xdr:row>58</xdr:row>
      <xdr:rowOff>143042</xdr:rowOff>
    </xdr:to>
    <xdr:sp macro="" textlink="">
      <xdr:nvSpPr>
        <xdr:cNvPr id="804" name="楕円 803"/>
        <xdr:cNvSpPr/>
      </xdr:nvSpPr>
      <xdr:spPr>
        <a:xfrm>
          <a:off x="19494500" y="998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134169</xdr:rowOff>
    </xdr:from>
    <xdr:ext cx="469744" cy="259045"/>
    <xdr:sp macro="" textlink="">
      <xdr:nvSpPr>
        <xdr:cNvPr id="805" name="テキスト ボックス 804"/>
        <xdr:cNvSpPr txBox="1"/>
      </xdr:nvSpPr>
      <xdr:spPr>
        <a:xfrm>
          <a:off x="19310428" y="10078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51958</xdr:rowOff>
    </xdr:from>
    <xdr:to>
      <xdr:col>98</xdr:col>
      <xdr:colOff>38100</xdr:colOff>
      <xdr:row>58</xdr:row>
      <xdr:rowOff>153558</xdr:rowOff>
    </xdr:to>
    <xdr:sp macro="" textlink="">
      <xdr:nvSpPr>
        <xdr:cNvPr id="806" name="楕円 805"/>
        <xdr:cNvSpPr/>
      </xdr:nvSpPr>
      <xdr:spPr>
        <a:xfrm>
          <a:off x="18605500" y="999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144685</xdr:rowOff>
    </xdr:from>
    <xdr:ext cx="378565" cy="259045"/>
    <xdr:sp macro="" textlink="">
      <xdr:nvSpPr>
        <xdr:cNvPr id="807" name="テキスト ボックス 806"/>
        <xdr:cNvSpPr txBox="1"/>
      </xdr:nvSpPr>
      <xdr:spPr>
        <a:xfrm>
          <a:off x="18467017" y="100887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8" name="正方形/長方形 80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09" name="正方形/長方形 80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0" name="正方形/長方形 80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1" name="正方形/長方形 81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2" name="正方形/長方形 81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3" name="正方形/長方形 81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4" name="正方形/長方形 81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5" name="正方形/長方形 81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6" name="テキスト ボックス 81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7" name="直線コネクタ 81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18" name="直線コネクタ 817"/>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19" name="テキスト ボックス 818"/>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0" name="直線コネクタ 819"/>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21" name="テキスト ボックス 820"/>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22" name="直線コネクタ 821"/>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23" name="テキスト ボックス 822"/>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24" name="直線コネクタ 823"/>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25" name="テキスト ボックス 824"/>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6" name="直線コネクタ 82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27" name="テキスト ボックス 82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1907</xdr:rowOff>
    </xdr:from>
    <xdr:to>
      <xdr:col>116</xdr:col>
      <xdr:colOff>62864</xdr:colOff>
      <xdr:row>78</xdr:row>
      <xdr:rowOff>41304</xdr:rowOff>
    </xdr:to>
    <xdr:cxnSp macro="">
      <xdr:nvCxnSpPr>
        <xdr:cNvPr id="829" name="直線コネクタ 828"/>
        <xdr:cNvCxnSpPr/>
      </xdr:nvCxnSpPr>
      <xdr:spPr>
        <a:xfrm flipV="1">
          <a:off x="22159595" y="12174857"/>
          <a:ext cx="1269" cy="1239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45131</xdr:rowOff>
    </xdr:from>
    <xdr:ext cx="534377" cy="259045"/>
    <xdr:sp macro="" textlink="">
      <xdr:nvSpPr>
        <xdr:cNvPr id="830" name="繰出金最小値テキスト"/>
        <xdr:cNvSpPr txBox="1"/>
      </xdr:nvSpPr>
      <xdr:spPr>
        <a:xfrm>
          <a:off x="22212300" y="13418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41304</xdr:rowOff>
    </xdr:from>
    <xdr:to>
      <xdr:col>116</xdr:col>
      <xdr:colOff>152400</xdr:colOff>
      <xdr:row>78</xdr:row>
      <xdr:rowOff>41304</xdr:rowOff>
    </xdr:to>
    <xdr:cxnSp macro="">
      <xdr:nvCxnSpPr>
        <xdr:cNvPr id="831" name="直線コネクタ 830"/>
        <xdr:cNvCxnSpPr/>
      </xdr:nvCxnSpPr>
      <xdr:spPr>
        <a:xfrm>
          <a:off x="22072600" y="1341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120034</xdr:rowOff>
    </xdr:from>
    <xdr:ext cx="599010" cy="259045"/>
    <xdr:sp macro="" textlink="">
      <xdr:nvSpPr>
        <xdr:cNvPr id="832" name="繰出金最大値テキスト"/>
        <xdr:cNvSpPr txBox="1"/>
      </xdr:nvSpPr>
      <xdr:spPr>
        <a:xfrm>
          <a:off x="22212300" y="11950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1907</xdr:rowOff>
    </xdr:from>
    <xdr:to>
      <xdr:col>116</xdr:col>
      <xdr:colOff>152400</xdr:colOff>
      <xdr:row>71</xdr:row>
      <xdr:rowOff>1907</xdr:rowOff>
    </xdr:to>
    <xdr:cxnSp macro="">
      <xdr:nvCxnSpPr>
        <xdr:cNvPr id="833" name="直線コネクタ 832"/>
        <xdr:cNvCxnSpPr/>
      </xdr:nvCxnSpPr>
      <xdr:spPr>
        <a:xfrm>
          <a:off x="22072600" y="12174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108686</xdr:rowOff>
    </xdr:from>
    <xdr:to>
      <xdr:col>116</xdr:col>
      <xdr:colOff>63500</xdr:colOff>
      <xdr:row>77</xdr:row>
      <xdr:rowOff>14421</xdr:rowOff>
    </xdr:to>
    <xdr:cxnSp macro="">
      <xdr:nvCxnSpPr>
        <xdr:cNvPr id="834" name="直線コネクタ 833"/>
        <xdr:cNvCxnSpPr/>
      </xdr:nvCxnSpPr>
      <xdr:spPr>
        <a:xfrm flipV="1">
          <a:off x="21323300" y="13138886"/>
          <a:ext cx="838200" cy="77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137980</xdr:rowOff>
    </xdr:from>
    <xdr:ext cx="599010" cy="259045"/>
    <xdr:sp macro="" textlink="">
      <xdr:nvSpPr>
        <xdr:cNvPr id="835" name="繰出金平均値テキスト"/>
        <xdr:cNvSpPr txBox="1"/>
      </xdr:nvSpPr>
      <xdr:spPr>
        <a:xfrm>
          <a:off x="22212300" y="131681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159553</xdr:rowOff>
    </xdr:from>
    <xdr:to>
      <xdr:col>116</xdr:col>
      <xdr:colOff>114300</xdr:colOff>
      <xdr:row>77</xdr:row>
      <xdr:rowOff>89703</xdr:rowOff>
    </xdr:to>
    <xdr:sp macro="" textlink="">
      <xdr:nvSpPr>
        <xdr:cNvPr id="836" name="フローチャート: 判断 835"/>
        <xdr:cNvSpPr/>
      </xdr:nvSpPr>
      <xdr:spPr>
        <a:xfrm>
          <a:off x="22110700" y="13189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159845</xdr:rowOff>
    </xdr:from>
    <xdr:to>
      <xdr:col>111</xdr:col>
      <xdr:colOff>177800</xdr:colOff>
      <xdr:row>77</xdr:row>
      <xdr:rowOff>14421</xdr:rowOff>
    </xdr:to>
    <xdr:cxnSp macro="">
      <xdr:nvCxnSpPr>
        <xdr:cNvPr id="837" name="直線コネクタ 836"/>
        <xdr:cNvCxnSpPr/>
      </xdr:nvCxnSpPr>
      <xdr:spPr>
        <a:xfrm>
          <a:off x="20434300" y="13190045"/>
          <a:ext cx="889000" cy="26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156232</xdr:rowOff>
    </xdr:from>
    <xdr:to>
      <xdr:col>112</xdr:col>
      <xdr:colOff>38100</xdr:colOff>
      <xdr:row>77</xdr:row>
      <xdr:rowOff>86382</xdr:rowOff>
    </xdr:to>
    <xdr:sp macro="" textlink="">
      <xdr:nvSpPr>
        <xdr:cNvPr id="838" name="フローチャート: 判断 837"/>
        <xdr:cNvSpPr/>
      </xdr:nvSpPr>
      <xdr:spPr>
        <a:xfrm>
          <a:off x="21272500" y="1318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77509</xdr:rowOff>
    </xdr:from>
    <xdr:ext cx="599010" cy="259045"/>
    <xdr:sp macro="" textlink="">
      <xdr:nvSpPr>
        <xdr:cNvPr id="839" name="テキスト ボックス 838"/>
        <xdr:cNvSpPr txBox="1"/>
      </xdr:nvSpPr>
      <xdr:spPr>
        <a:xfrm>
          <a:off x="21023795" y="13279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159845</xdr:rowOff>
    </xdr:from>
    <xdr:to>
      <xdr:col>107</xdr:col>
      <xdr:colOff>50800</xdr:colOff>
      <xdr:row>76</xdr:row>
      <xdr:rowOff>165193</xdr:rowOff>
    </xdr:to>
    <xdr:cxnSp macro="">
      <xdr:nvCxnSpPr>
        <xdr:cNvPr id="840" name="直線コネクタ 839"/>
        <xdr:cNvCxnSpPr/>
      </xdr:nvCxnSpPr>
      <xdr:spPr>
        <a:xfrm flipV="1">
          <a:off x="19545300" y="13190045"/>
          <a:ext cx="889000" cy="5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164041</xdr:rowOff>
    </xdr:from>
    <xdr:to>
      <xdr:col>107</xdr:col>
      <xdr:colOff>101600</xdr:colOff>
      <xdr:row>77</xdr:row>
      <xdr:rowOff>94191</xdr:rowOff>
    </xdr:to>
    <xdr:sp macro="" textlink="">
      <xdr:nvSpPr>
        <xdr:cNvPr id="841" name="フローチャート: 判断 840"/>
        <xdr:cNvSpPr/>
      </xdr:nvSpPr>
      <xdr:spPr>
        <a:xfrm>
          <a:off x="20383500" y="13194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85318</xdr:rowOff>
    </xdr:from>
    <xdr:ext cx="599010" cy="259045"/>
    <xdr:sp macro="" textlink="">
      <xdr:nvSpPr>
        <xdr:cNvPr id="842" name="テキスト ボックス 841"/>
        <xdr:cNvSpPr txBox="1"/>
      </xdr:nvSpPr>
      <xdr:spPr>
        <a:xfrm>
          <a:off x="20134795" y="13286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165193</xdr:rowOff>
    </xdr:from>
    <xdr:to>
      <xdr:col>102</xdr:col>
      <xdr:colOff>114300</xdr:colOff>
      <xdr:row>76</xdr:row>
      <xdr:rowOff>170056</xdr:rowOff>
    </xdr:to>
    <xdr:cxnSp macro="">
      <xdr:nvCxnSpPr>
        <xdr:cNvPr id="843" name="直線コネクタ 842"/>
        <xdr:cNvCxnSpPr/>
      </xdr:nvCxnSpPr>
      <xdr:spPr>
        <a:xfrm flipV="1">
          <a:off x="18656300" y="13195393"/>
          <a:ext cx="889000" cy="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165333</xdr:rowOff>
    </xdr:from>
    <xdr:to>
      <xdr:col>102</xdr:col>
      <xdr:colOff>165100</xdr:colOff>
      <xdr:row>77</xdr:row>
      <xdr:rowOff>95483</xdr:rowOff>
    </xdr:to>
    <xdr:sp macro="" textlink="">
      <xdr:nvSpPr>
        <xdr:cNvPr id="844" name="フローチャート: 判断 843"/>
        <xdr:cNvSpPr/>
      </xdr:nvSpPr>
      <xdr:spPr>
        <a:xfrm>
          <a:off x="19494500" y="1319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86610</xdr:rowOff>
    </xdr:from>
    <xdr:ext cx="599010" cy="259045"/>
    <xdr:sp macro="" textlink="">
      <xdr:nvSpPr>
        <xdr:cNvPr id="845" name="テキスト ボックス 844"/>
        <xdr:cNvSpPr txBox="1"/>
      </xdr:nvSpPr>
      <xdr:spPr>
        <a:xfrm>
          <a:off x="19245795" y="13288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4149</xdr:rowOff>
    </xdr:from>
    <xdr:to>
      <xdr:col>98</xdr:col>
      <xdr:colOff>38100</xdr:colOff>
      <xdr:row>77</xdr:row>
      <xdr:rowOff>105749</xdr:rowOff>
    </xdr:to>
    <xdr:sp macro="" textlink="">
      <xdr:nvSpPr>
        <xdr:cNvPr id="846" name="フローチャート: 判断 845"/>
        <xdr:cNvSpPr/>
      </xdr:nvSpPr>
      <xdr:spPr>
        <a:xfrm>
          <a:off x="18605500" y="1320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96876</xdr:rowOff>
    </xdr:from>
    <xdr:ext cx="599010" cy="259045"/>
    <xdr:sp macro="" textlink="">
      <xdr:nvSpPr>
        <xdr:cNvPr id="847" name="テキスト ボックス 846"/>
        <xdr:cNvSpPr txBox="1"/>
      </xdr:nvSpPr>
      <xdr:spPr>
        <a:xfrm>
          <a:off x="18356795" y="13298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8" name="テキスト ボックス 84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9" name="テキスト ボックス 84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0" name="テキスト ボックス 84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1" name="テキスト ボックス 85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2" name="テキスト ボックス 85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57886</xdr:rowOff>
    </xdr:from>
    <xdr:to>
      <xdr:col>116</xdr:col>
      <xdr:colOff>114300</xdr:colOff>
      <xdr:row>76</xdr:row>
      <xdr:rowOff>159486</xdr:rowOff>
    </xdr:to>
    <xdr:sp macro="" textlink="">
      <xdr:nvSpPr>
        <xdr:cNvPr id="853" name="楕円 852"/>
        <xdr:cNvSpPr/>
      </xdr:nvSpPr>
      <xdr:spPr>
        <a:xfrm>
          <a:off x="22110700" y="1308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80763</xdr:rowOff>
    </xdr:from>
    <xdr:ext cx="599010" cy="259045"/>
    <xdr:sp macro="" textlink="">
      <xdr:nvSpPr>
        <xdr:cNvPr id="854" name="繰出金該当値テキスト"/>
        <xdr:cNvSpPr txBox="1"/>
      </xdr:nvSpPr>
      <xdr:spPr>
        <a:xfrm>
          <a:off x="22212300" y="12939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135071</xdr:rowOff>
    </xdr:from>
    <xdr:to>
      <xdr:col>112</xdr:col>
      <xdr:colOff>38100</xdr:colOff>
      <xdr:row>77</xdr:row>
      <xdr:rowOff>65221</xdr:rowOff>
    </xdr:to>
    <xdr:sp macro="" textlink="">
      <xdr:nvSpPr>
        <xdr:cNvPr id="855" name="楕円 854"/>
        <xdr:cNvSpPr/>
      </xdr:nvSpPr>
      <xdr:spPr>
        <a:xfrm>
          <a:off x="21272500" y="13165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81747</xdr:rowOff>
    </xdr:from>
    <xdr:ext cx="599010" cy="259045"/>
    <xdr:sp macro="" textlink="">
      <xdr:nvSpPr>
        <xdr:cNvPr id="856" name="テキスト ボックス 855"/>
        <xdr:cNvSpPr txBox="1"/>
      </xdr:nvSpPr>
      <xdr:spPr>
        <a:xfrm>
          <a:off x="21023795" y="12940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109045</xdr:rowOff>
    </xdr:from>
    <xdr:to>
      <xdr:col>107</xdr:col>
      <xdr:colOff>101600</xdr:colOff>
      <xdr:row>77</xdr:row>
      <xdr:rowOff>39195</xdr:rowOff>
    </xdr:to>
    <xdr:sp macro="" textlink="">
      <xdr:nvSpPr>
        <xdr:cNvPr id="857" name="楕円 856"/>
        <xdr:cNvSpPr/>
      </xdr:nvSpPr>
      <xdr:spPr>
        <a:xfrm>
          <a:off x="20383500" y="13139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55722</xdr:rowOff>
    </xdr:from>
    <xdr:ext cx="599010" cy="259045"/>
    <xdr:sp macro="" textlink="">
      <xdr:nvSpPr>
        <xdr:cNvPr id="858" name="テキスト ボックス 857"/>
        <xdr:cNvSpPr txBox="1"/>
      </xdr:nvSpPr>
      <xdr:spPr>
        <a:xfrm>
          <a:off x="20134795" y="12914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114393</xdr:rowOff>
    </xdr:from>
    <xdr:to>
      <xdr:col>102</xdr:col>
      <xdr:colOff>165100</xdr:colOff>
      <xdr:row>77</xdr:row>
      <xdr:rowOff>44543</xdr:rowOff>
    </xdr:to>
    <xdr:sp macro="" textlink="">
      <xdr:nvSpPr>
        <xdr:cNvPr id="859" name="楕円 858"/>
        <xdr:cNvSpPr/>
      </xdr:nvSpPr>
      <xdr:spPr>
        <a:xfrm>
          <a:off x="19494500" y="13144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61071</xdr:rowOff>
    </xdr:from>
    <xdr:ext cx="599010" cy="259045"/>
    <xdr:sp macro="" textlink="">
      <xdr:nvSpPr>
        <xdr:cNvPr id="860" name="テキスト ボックス 859"/>
        <xdr:cNvSpPr txBox="1"/>
      </xdr:nvSpPr>
      <xdr:spPr>
        <a:xfrm>
          <a:off x="19245795" y="12919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119256</xdr:rowOff>
    </xdr:from>
    <xdr:to>
      <xdr:col>98</xdr:col>
      <xdr:colOff>38100</xdr:colOff>
      <xdr:row>77</xdr:row>
      <xdr:rowOff>49406</xdr:rowOff>
    </xdr:to>
    <xdr:sp macro="" textlink="">
      <xdr:nvSpPr>
        <xdr:cNvPr id="861" name="楕円 860"/>
        <xdr:cNvSpPr/>
      </xdr:nvSpPr>
      <xdr:spPr>
        <a:xfrm>
          <a:off x="18605500" y="1314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65933</xdr:rowOff>
    </xdr:from>
    <xdr:ext cx="599010" cy="259045"/>
    <xdr:sp macro="" textlink="">
      <xdr:nvSpPr>
        <xdr:cNvPr id="862" name="テキスト ボックス 861"/>
        <xdr:cNvSpPr txBox="1"/>
      </xdr:nvSpPr>
      <xdr:spPr>
        <a:xfrm>
          <a:off x="18356795" y="12924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3" name="正方形/長方形 86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4" name="正方形/長方形 86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5" name="正方形/長方形 86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6" name="正方形/長方形 86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67" name="正方形/長方形 86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68" name="正方形/長方形 86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69" name="正方形/長方形 86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0" name="正方形/長方形 86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1" name="テキスト ボックス 87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2" name="直線コネクタ 87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3" name="直線コネクタ 87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4" name="テキスト ボックス 87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5" name="直線コネクタ 87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6" name="テキスト ボックス 87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8" name="直線コネクタ 87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0" name="直線コネクタ 87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2" name="直線コネクタ 88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3" name="直線コネクタ 88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5" name="フローチャート: 判断 88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6" name="直線コネクタ 88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7" name="フローチャート: 判断 88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88" name="テキスト ボックス 88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9" name="直線コネクタ 88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0" name="フローチャート: 判断 88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1" name="テキスト ボックス 89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2" name="直線コネクタ 89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3" name="フローチャート: 判断 89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4" name="テキスト ボックス 89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5" name="フローチャート: 判断 89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6" name="テキスト ボックス 89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7" name="テキスト ボックス 89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8" name="テキスト ボックス 89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9" name="テキスト ボックス 89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0" name="テキスト ボックス 89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1" name="テキスト ボックス 90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楕円 90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4" name="楕円 90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5" name="テキスト ボックス 90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6" name="楕円 90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7" name="テキスト ボックス 90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8" name="楕円 90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9" name="テキスト ボックス 90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楕円 90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1" name="テキスト ボックス 91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2" name="正方形/長方形 9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3" name="正方形/長方形 9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4" name="テキスト ボックス 9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2,238</a:t>
          </a:r>
          <a:r>
            <a:rPr kumimoji="1" lang="ja-JP" altLang="en-US" sz="1300">
              <a:latin typeface="ＭＳ Ｐゴシック" panose="020B0600070205080204" pitchFamily="50" charset="-128"/>
              <a:ea typeface="ＭＳ Ｐゴシック" panose="020B0600070205080204" pitchFamily="50" charset="-128"/>
            </a:rPr>
            <a:t>千円となっている、人件費、物件費、補助費等については、類似団体の平均を上回っている、本町は、人口規模が</a:t>
          </a:r>
          <a:r>
            <a:rPr kumimoji="1" lang="en-US" altLang="ja-JP" sz="1300">
              <a:latin typeface="ＭＳ Ｐゴシック" panose="020B0600070205080204" pitchFamily="50" charset="-128"/>
              <a:ea typeface="ＭＳ Ｐゴシック" panose="020B0600070205080204" pitchFamily="50" charset="-128"/>
            </a:rPr>
            <a:t>1,091</a:t>
          </a:r>
          <a:r>
            <a:rPr kumimoji="1" lang="ja-JP" altLang="en-US" sz="1300">
              <a:latin typeface="ＭＳ Ｐゴシック" panose="020B0600070205080204" pitchFamily="50" charset="-128"/>
              <a:ea typeface="ＭＳ Ｐゴシック" panose="020B0600070205080204" pitchFamily="50" charset="-128"/>
            </a:rPr>
            <a:t>人（Ｈ</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現在）と小規模な町であり、</a:t>
          </a:r>
          <a:r>
            <a:rPr kumimoji="1" lang="en-US" altLang="ja-JP" sz="1300">
              <a:latin typeface="ＭＳ Ｐゴシック" panose="020B0600070205080204" pitchFamily="50" charset="-128"/>
              <a:ea typeface="ＭＳ Ｐゴシック" panose="020B0600070205080204" pitchFamily="50" charset="-128"/>
            </a:rPr>
            <a:t>370</a:t>
          </a:r>
          <a:r>
            <a:rPr kumimoji="1" lang="ja-JP" altLang="en-US" sz="1300">
              <a:latin typeface="ＭＳ Ｐゴシック" panose="020B0600070205080204" pitchFamily="50" charset="-128"/>
              <a:ea typeface="ＭＳ Ｐゴシック" panose="020B0600070205080204" pitchFamily="50" charset="-128"/>
            </a:rPr>
            <a:t>㎢と広大な面積を有していることによる地勢的な要因がある。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物件費については、小学校の複式学級解消に係る町単教員賃金、スクールバスの運行業務など教育振興関連や地域活性化施策として、温泉レジャー施設等の指定管理料が多くを占めている、サービス水準を確保しつつ、契約などの未見直しによって経費の削減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普通建設事業費は、老朽化による大島水道施設工事や観光客誘客に向けた、南アルプスプラザ及び観光案内所新築工事事業により増加した、今後は、事業の検証を行い、緊急性のない事業の抑制に努める。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山梨県早川町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1,091
1,090
369.96
2,737,455
2,442,022
234,917
1,481,140
2,054,134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155003</xdr:rowOff>
    </xdr:from>
    <xdr:to>
      <xdr:col>24</xdr:col>
      <xdr:colOff>62865</xdr:colOff>
      <xdr:row>38</xdr:row>
      <xdr:rowOff>93078</xdr:rowOff>
    </xdr:to>
    <xdr:cxnSp macro="">
      <xdr:nvCxnSpPr>
        <xdr:cNvPr id="55" name="直線コネクタ 54"/>
        <xdr:cNvCxnSpPr/>
      </xdr:nvCxnSpPr>
      <xdr:spPr>
        <a:xfrm flipV="1">
          <a:off x="4633595" y="5298503"/>
          <a:ext cx="1270" cy="1309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96905</xdr:rowOff>
    </xdr:from>
    <xdr:ext cx="469744" cy="259045"/>
    <xdr:sp macro="" textlink="">
      <xdr:nvSpPr>
        <xdr:cNvPr id="56" name="議会費最小値テキスト"/>
        <xdr:cNvSpPr txBox="1"/>
      </xdr:nvSpPr>
      <xdr:spPr>
        <a:xfrm>
          <a:off x="4686300" y="6612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93078</xdr:rowOff>
    </xdr:from>
    <xdr:to>
      <xdr:col>24</xdr:col>
      <xdr:colOff>152400</xdr:colOff>
      <xdr:row>38</xdr:row>
      <xdr:rowOff>93078</xdr:rowOff>
    </xdr:to>
    <xdr:cxnSp macro="">
      <xdr:nvCxnSpPr>
        <xdr:cNvPr id="57" name="直線コネクタ 56"/>
        <xdr:cNvCxnSpPr/>
      </xdr:nvCxnSpPr>
      <xdr:spPr>
        <a:xfrm>
          <a:off x="4546600" y="6608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101680</xdr:rowOff>
    </xdr:from>
    <xdr:ext cx="599010" cy="259045"/>
    <xdr:sp macro="" textlink="">
      <xdr:nvSpPr>
        <xdr:cNvPr id="58" name="議会費最大値テキスト"/>
        <xdr:cNvSpPr txBox="1"/>
      </xdr:nvSpPr>
      <xdr:spPr>
        <a:xfrm>
          <a:off x="4686300" y="5073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112,795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155003</xdr:rowOff>
    </xdr:from>
    <xdr:to>
      <xdr:col>24</xdr:col>
      <xdr:colOff>152400</xdr:colOff>
      <xdr:row>30</xdr:row>
      <xdr:rowOff>155003</xdr:rowOff>
    </xdr:to>
    <xdr:cxnSp macro="">
      <xdr:nvCxnSpPr>
        <xdr:cNvPr id="59" name="直線コネクタ 58"/>
        <xdr:cNvCxnSpPr/>
      </xdr:nvCxnSpPr>
      <xdr:spPr>
        <a:xfrm>
          <a:off x="4546600" y="5298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113589</xdr:rowOff>
    </xdr:from>
    <xdr:to>
      <xdr:col>24</xdr:col>
      <xdr:colOff>63500</xdr:colOff>
      <xdr:row>36</xdr:row>
      <xdr:rowOff>123304</xdr:rowOff>
    </xdr:to>
    <xdr:cxnSp macro="">
      <xdr:nvCxnSpPr>
        <xdr:cNvPr id="60" name="直線コネクタ 59"/>
        <xdr:cNvCxnSpPr/>
      </xdr:nvCxnSpPr>
      <xdr:spPr>
        <a:xfrm flipV="1">
          <a:off x="3797300" y="6285789"/>
          <a:ext cx="838200" cy="9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57916</xdr:rowOff>
    </xdr:from>
    <xdr:ext cx="534377" cy="259045"/>
    <xdr:sp macro="" textlink="">
      <xdr:nvSpPr>
        <xdr:cNvPr id="61" name="議会費平均値テキスト"/>
        <xdr:cNvSpPr txBox="1"/>
      </xdr:nvSpPr>
      <xdr:spPr>
        <a:xfrm>
          <a:off x="4686300" y="6401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79489</xdr:rowOff>
    </xdr:from>
    <xdr:to>
      <xdr:col>24</xdr:col>
      <xdr:colOff>114300</xdr:colOff>
      <xdr:row>38</xdr:row>
      <xdr:rowOff>9640</xdr:rowOff>
    </xdr:to>
    <xdr:sp macro="" textlink="">
      <xdr:nvSpPr>
        <xdr:cNvPr id="62" name="フローチャート: 判断 61"/>
        <xdr:cNvSpPr/>
      </xdr:nvSpPr>
      <xdr:spPr>
        <a:xfrm>
          <a:off x="4584700" y="64231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85573</xdr:rowOff>
    </xdr:from>
    <xdr:to>
      <xdr:col>19</xdr:col>
      <xdr:colOff>177800</xdr:colOff>
      <xdr:row>36</xdr:row>
      <xdr:rowOff>123304</xdr:rowOff>
    </xdr:to>
    <xdr:cxnSp macro="">
      <xdr:nvCxnSpPr>
        <xdr:cNvPr id="63" name="直線コネクタ 62"/>
        <xdr:cNvCxnSpPr/>
      </xdr:nvCxnSpPr>
      <xdr:spPr>
        <a:xfrm>
          <a:off x="2908300" y="6257773"/>
          <a:ext cx="889000" cy="37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75806</xdr:rowOff>
    </xdr:from>
    <xdr:to>
      <xdr:col>20</xdr:col>
      <xdr:colOff>38100</xdr:colOff>
      <xdr:row>38</xdr:row>
      <xdr:rowOff>5956</xdr:rowOff>
    </xdr:to>
    <xdr:sp macro="" textlink="">
      <xdr:nvSpPr>
        <xdr:cNvPr id="64" name="フローチャート: 判断 63"/>
        <xdr:cNvSpPr/>
      </xdr:nvSpPr>
      <xdr:spPr>
        <a:xfrm>
          <a:off x="3746500" y="641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168533</xdr:rowOff>
    </xdr:from>
    <xdr:ext cx="534377" cy="259045"/>
    <xdr:sp macro="" textlink="">
      <xdr:nvSpPr>
        <xdr:cNvPr id="65" name="テキスト ボックス 64"/>
        <xdr:cNvSpPr txBox="1"/>
      </xdr:nvSpPr>
      <xdr:spPr>
        <a:xfrm>
          <a:off x="3530111" y="651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85573</xdr:rowOff>
    </xdr:from>
    <xdr:to>
      <xdr:col>15</xdr:col>
      <xdr:colOff>50800</xdr:colOff>
      <xdr:row>36</xdr:row>
      <xdr:rowOff>121044</xdr:rowOff>
    </xdr:to>
    <xdr:cxnSp macro="">
      <xdr:nvCxnSpPr>
        <xdr:cNvPr id="66" name="直線コネクタ 65"/>
        <xdr:cNvCxnSpPr/>
      </xdr:nvCxnSpPr>
      <xdr:spPr>
        <a:xfrm flipV="1">
          <a:off x="2019300" y="6257773"/>
          <a:ext cx="889000" cy="35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73736</xdr:rowOff>
    </xdr:from>
    <xdr:to>
      <xdr:col>15</xdr:col>
      <xdr:colOff>101600</xdr:colOff>
      <xdr:row>38</xdr:row>
      <xdr:rowOff>3887</xdr:rowOff>
    </xdr:to>
    <xdr:sp macro="" textlink="">
      <xdr:nvSpPr>
        <xdr:cNvPr id="67" name="フローチャート: 判断 66"/>
        <xdr:cNvSpPr/>
      </xdr:nvSpPr>
      <xdr:spPr>
        <a:xfrm>
          <a:off x="2857500" y="641738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166464</xdr:rowOff>
    </xdr:from>
    <xdr:ext cx="534377" cy="259045"/>
    <xdr:sp macro="" textlink="">
      <xdr:nvSpPr>
        <xdr:cNvPr id="68" name="テキスト ボックス 67"/>
        <xdr:cNvSpPr txBox="1"/>
      </xdr:nvSpPr>
      <xdr:spPr>
        <a:xfrm>
          <a:off x="2641111" y="6510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117983</xdr:rowOff>
    </xdr:from>
    <xdr:to>
      <xdr:col>10</xdr:col>
      <xdr:colOff>114300</xdr:colOff>
      <xdr:row>36</xdr:row>
      <xdr:rowOff>121044</xdr:rowOff>
    </xdr:to>
    <xdr:cxnSp macro="">
      <xdr:nvCxnSpPr>
        <xdr:cNvPr id="69" name="直線コネクタ 68"/>
        <xdr:cNvCxnSpPr/>
      </xdr:nvCxnSpPr>
      <xdr:spPr>
        <a:xfrm>
          <a:off x="1130300" y="6290183"/>
          <a:ext cx="889000" cy="3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79604</xdr:rowOff>
    </xdr:from>
    <xdr:to>
      <xdr:col>10</xdr:col>
      <xdr:colOff>165100</xdr:colOff>
      <xdr:row>38</xdr:row>
      <xdr:rowOff>9754</xdr:rowOff>
    </xdr:to>
    <xdr:sp macro="" textlink="">
      <xdr:nvSpPr>
        <xdr:cNvPr id="70" name="フローチャート: 判断 69"/>
        <xdr:cNvSpPr/>
      </xdr:nvSpPr>
      <xdr:spPr>
        <a:xfrm>
          <a:off x="1968500" y="64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881</xdr:rowOff>
    </xdr:from>
    <xdr:ext cx="534377" cy="259045"/>
    <xdr:sp macro="" textlink="">
      <xdr:nvSpPr>
        <xdr:cNvPr id="71" name="テキスト ボックス 70"/>
        <xdr:cNvSpPr txBox="1"/>
      </xdr:nvSpPr>
      <xdr:spPr>
        <a:xfrm>
          <a:off x="1752111" y="6515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84226</xdr:rowOff>
    </xdr:from>
    <xdr:to>
      <xdr:col>6</xdr:col>
      <xdr:colOff>38100</xdr:colOff>
      <xdr:row>38</xdr:row>
      <xdr:rowOff>14376</xdr:rowOff>
    </xdr:to>
    <xdr:sp macro="" textlink="">
      <xdr:nvSpPr>
        <xdr:cNvPr id="72" name="フローチャート: 判断 71"/>
        <xdr:cNvSpPr/>
      </xdr:nvSpPr>
      <xdr:spPr>
        <a:xfrm>
          <a:off x="1079500" y="6427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5504</xdr:rowOff>
    </xdr:from>
    <xdr:ext cx="534377" cy="259045"/>
    <xdr:sp macro="" textlink="">
      <xdr:nvSpPr>
        <xdr:cNvPr id="73" name="テキスト ボックス 72"/>
        <xdr:cNvSpPr txBox="1"/>
      </xdr:nvSpPr>
      <xdr:spPr>
        <a:xfrm>
          <a:off x="863111" y="6520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62789</xdr:rowOff>
    </xdr:from>
    <xdr:to>
      <xdr:col>24</xdr:col>
      <xdr:colOff>114300</xdr:colOff>
      <xdr:row>36</xdr:row>
      <xdr:rowOff>164389</xdr:rowOff>
    </xdr:to>
    <xdr:sp macro="" textlink="">
      <xdr:nvSpPr>
        <xdr:cNvPr id="79" name="楕円 78"/>
        <xdr:cNvSpPr/>
      </xdr:nvSpPr>
      <xdr:spPr>
        <a:xfrm>
          <a:off x="4584700" y="623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85666</xdr:rowOff>
    </xdr:from>
    <xdr:ext cx="534377" cy="259045"/>
    <xdr:sp macro="" textlink="">
      <xdr:nvSpPr>
        <xdr:cNvPr id="80" name="議会費該当値テキスト"/>
        <xdr:cNvSpPr txBox="1"/>
      </xdr:nvSpPr>
      <xdr:spPr>
        <a:xfrm>
          <a:off x="4686300" y="6086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72504</xdr:rowOff>
    </xdr:from>
    <xdr:to>
      <xdr:col>20</xdr:col>
      <xdr:colOff>38100</xdr:colOff>
      <xdr:row>37</xdr:row>
      <xdr:rowOff>2654</xdr:rowOff>
    </xdr:to>
    <xdr:sp macro="" textlink="">
      <xdr:nvSpPr>
        <xdr:cNvPr id="81" name="楕円 80"/>
        <xdr:cNvSpPr/>
      </xdr:nvSpPr>
      <xdr:spPr>
        <a:xfrm>
          <a:off x="3746500" y="624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19181</xdr:rowOff>
    </xdr:from>
    <xdr:ext cx="534377" cy="259045"/>
    <xdr:sp macro="" textlink="">
      <xdr:nvSpPr>
        <xdr:cNvPr id="82" name="テキスト ボックス 81"/>
        <xdr:cNvSpPr txBox="1"/>
      </xdr:nvSpPr>
      <xdr:spPr>
        <a:xfrm>
          <a:off x="3530111" y="6019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34773</xdr:rowOff>
    </xdr:from>
    <xdr:to>
      <xdr:col>15</xdr:col>
      <xdr:colOff>101600</xdr:colOff>
      <xdr:row>36</xdr:row>
      <xdr:rowOff>136373</xdr:rowOff>
    </xdr:to>
    <xdr:sp macro="" textlink="">
      <xdr:nvSpPr>
        <xdr:cNvPr id="83" name="楕円 82"/>
        <xdr:cNvSpPr/>
      </xdr:nvSpPr>
      <xdr:spPr>
        <a:xfrm>
          <a:off x="2857500" y="6206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152900</xdr:rowOff>
    </xdr:from>
    <xdr:ext cx="534377" cy="259045"/>
    <xdr:sp macro="" textlink="">
      <xdr:nvSpPr>
        <xdr:cNvPr id="84" name="テキスト ボックス 83"/>
        <xdr:cNvSpPr txBox="1"/>
      </xdr:nvSpPr>
      <xdr:spPr>
        <a:xfrm>
          <a:off x="2641111" y="598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70244</xdr:rowOff>
    </xdr:from>
    <xdr:to>
      <xdr:col>10</xdr:col>
      <xdr:colOff>165100</xdr:colOff>
      <xdr:row>37</xdr:row>
      <xdr:rowOff>394</xdr:rowOff>
    </xdr:to>
    <xdr:sp macro="" textlink="">
      <xdr:nvSpPr>
        <xdr:cNvPr id="85" name="楕円 84"/>
        <xdr:cNvSpPr/>
      </xdr:nvSpPr>
      <xdr:spPr>
        <a:xfrm>
          <a:off x="1968500" y="624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16921</xdr:rowOff>
    </xdr:from>
    <xdr:ext cx="534377" cy="259045"/>
    <xdr:sp macro="" textlink="">
      <xdr:nvSpPr>
        <xdr:cNvPr id="86" name="テキスト ボックス 85"/>
        <xdr:cNvSpPr txBox="1"/>
      </xdr:nvSpPr>
      <xdr:spPr>
        <a:xfrm>
          <a:off x="1752111" y="601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67183</xdr:rowOff>
    </xdr:from>
    <xdr:to>
      <xdr:col>6</xdr:col>
      <xdr:colOff>38100</xdr:colOff>
      <xdr:row>36</xdr:row>
      <xdr:rowOff>168783</xdr:rowOff>
    </xdr:to>
    <xdr:sp macro="" textlink="">
      <xdr:nvSpPr>
        <xdr:cNvPr id="87" name="楕円 86"/>
        <xdr:cNvSpPr/>
      </xdr:nvSpPr>
      <xdr:spPr>
        <a:xfrm>
          <a:off x="1079500" y="6239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13860</xdr:rowOff>
    </xdr:from>
    <xdr:ext cx="534377" cy="259045"/>
    <xdr:sp macro="" textlink="">
      <xdr:nvSpPr>
        <xdr:cNvPr id="88" name="テキスト ボックス 87"/>
        <xdr:cNvSpPr txBox="1"/>
      </xdr:nvSpPr>
      <xdr:spPr>
        <a:xfrm>
          <a:off x="863111" y="601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70930</xdr:rowOff>
    </xdr:from>
    <xdr:to>
      <xdr:col>24</xdr:col>
      <xdr:colOff>62865</xdr:colOff>
      <xdr:row>59</xdr:row>
      <xdr:rowOff>2659</xdr:rowOff>
    </xdr:to>
    <xdr:cxnSp macro="">
      <xdr:nvCxnSpPr>
        <xdr:cNvPr id="112" name="直線コネクタ 111"/>
        <xdr:cNvCxnSpPr/>
      </xdr:nvCxnSpPr>
      <xdr:spPr>
        <a:xfrm flipV="1">
          <a:off x="4633595" y="8814880"/>
          <a:ext cx="1270" cy="1303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6486</xdr:rowOff>
    </xdr:from>
    <xdr:ext cx="599010" cy="259045"/>
    <xdr:sp macro="" textlink="">
      <xdr:nvSpPr>
        <xdr:cNvPr id="113" name="総務費最小値テキスト"/>
        <xdr:cNvSpPr txBox="1"/>
      </xdr:nvSpPr>
      <xdr:spPr>
        <a:xfrm>
          <a:off x="4686300" y="10122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2659</xdr:rowOff>
    </xdr:from>
    <xdr:to>
      <xdr:col>24</xdr:col>
      <xdr:colOff>152400</xdr:colOff>
      <xdr:row>59</xdr:row>
      <xdr:rowOff>2659</xdr:rowOff>
    </xdr:to>
    <xdr:cxnSp macro="">
      <xdr:nvCxnSpPr>
        <xdr:cNvPr id="114" name="直線コネクタ 113"/>
        <xdr:cNvCxnSpPr/>
      </xdr:nvCxnSpPr>
      <xdr:spPr>
        <a:xfrm>
          <a:off x="4546600" y="10118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17607</xdr:rowOff>
    </xdr:from>
    <xdr:ext cx="690189" cy="259045"/>
    <xdr:sp macro="" textlink="">
      <xdr:nvSpPr>
        <xdr:cNvPr id="115" name="総務費最大値テキスト"/>
        <xdr:cNvSpPr txBox="1"/>
      </xdr:nvSpPr>
      <xdr:spPr>
        <a:xfrm>
          <a:off x="4686300" y="85901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3,530,499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70930</xdr:rowOff>
    </xdr:from>
    <xdr:to>
      <xdr:col>24</xdr:col>
      <xdr:colOff>152400</xdr:colOff>
      <xdr:row>51</xdr:row>
      <xdr:rowOff>70930</xdr:rowOff>
    </xdr:to>
    <xdr:cxnSp macro="">
      <xdr:nvCxnSpPr>
        <xdr:cNvPr id="116" name="直線コネクタ 115"/>
        <xdr:cNvCxnSpPr/>
      </xdr:nvCxnSpPr>
      <xdr:spPr>
        <a:xfrm>
          <a:off x="4546600" y="881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64879</xdr:rowOff>
    </xdr:from>
    <xdr:to>
      <xdr:col>24</xdr:col>
      <xdr:colOff>63500</xdr:colOff>
      <xdr:row>57</xdr:row>
      <xdr:rowOff>108124</xdr:rowOff>
    </xdr:to>
    <xdr:cxnSp macro="">
      <xdr:nvCxnSpPr>
        <xdr:cNvPr id="117" name="直線コネクタ 116"/>
        <xdr:cNvCxnSpPr/>
      </xdr:nvCxnSpPr>
      <xdr:spPr>
        <a:xfrm>
          <a:off x="3797300" y="9837529"/>
          <a:ext cx="838200" cy="43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14405</xdr:rowOff>
    </xdr:from>
    <xdr:ext cx="599010" cy="259045"/>
    <xdr:sp macro="" textlink="">
      <xdr:nvSpPr>
        <xdr:cNvPr id="118" name="総務費平均値テキスト"/>
        <xdr:cNvSpPr txBox="1"/>
      </xdr:nvSpPr>
      <xdr:spPr>
        <a:xfrm>
          <a:off x="4686300" y="99585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35978</xdr:rowOff>
    </xdr:from>
    <xdr:to>
      <xdr:col>24</xdr:col>
      <xdr:colOff>114300</xdr:colOff>
      <xdr:row>58</xdr:row>
      <xdr:rowOff>137578</xdr:rowOff>
    </xdr:to>
    <xdr:sp macro="" textlink="">
      <xdr:nvSpPr>
        <xdr:cNvPr id="119" name="フローチャート: 判断 118"/>
        <xdr:cNvSpPr/>
      </xdr:nvSpPr>
      <xdr:spPr>
        <a:xfrm>
          <a:off x="4584700" y="998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123127</xdr:rowOff>
    </xdr:from>
    <xdr:to>
      <xdr:col>19</xdr:col>
      <xdr:colOff>177800</xdr:colOff>
      <xdr:row>57</xdr:row>
      <xdr:rowOff>64879</xdr:rowOff>
    </xdr:to>
    <xdr:cxnSp macro="">
      <xdr:nvCxnSpPr>
        <xdr:cNvPr id="120" name="直線コネクタ 119"/>
        <xdr:cNvCxnSpPr/>
      </xdr:nvCxnSpPr>
      <xdr:spPr>
        <a:xfrm>
          <a:off x="2908300" y="9724327"/>
          <a:ext cx="889000" cy="113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28017</xdr:rowOff>
    </xdr:from>
    <xdr:to>
      <xdr:col>20</xdr:col>
      <xdr:colOff>38100</xdr:colOff>
      <xdr:row>58</xdr:row>
      <xdr:rowOff>129617</xdr:rowOff>
    </xdr:to>
    <xdr:sp macro="" textlink="">
      <xdr:nvSpPr>
        <xdr:cNvPr id="121" name="フローチャート: 判断 120"/>
        <xdr:cNvSpPr/>
      </xdr:nvSpPr>
      <xdr:spPr>
        <a:xfrm>
          <a:off x="3746500" y="997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120744</xdr:rowOff>
    </xdr:from>
    <xdr:ext cx="599010" cy="259045"/>
    <xdr:sp macro="" textlink="">
      <xdr:nvSpPr>
        <xdr:cNvPr id="122" name="テキスト ボックス 121"/>
        <xdr:cNvSpPr txBox="1"/>
      </xdr:nvSpPr>
      <xdr:spPr>
        <a:xfrm>
          <a:off x="3497795" y="10064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123127</xdr:rowOff>
    </xdr:from>
    <xdr:to>
      <xdr:col>15</xdr:col>
      <xdr:colOff>50800</xdr:colOff>
      <xdr:row>57</xdr:row>
      <xdr:rowOff>90477</xdr:rowOff>
    </xdr:to>
    <xdr:cxnSp macro="">
      <xdr:nvCxnSpPr>
        <xdr:cNvPr id="123" name="直線コネクタ 122"/>
        <xdr:cNvCxnSpPr/>
      </xdr:nvCxnSpPr>
      <xdr:spPr>
        <a:xfrm flipV="1">
          <a:off x="2019300" y="9724327"/>
          <a:ext cx="889000" cy="138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15787</xdr:rowOff>
    </xdr:from>
    <xdr:to>
      <xdr:col>15</xdr:col>
      <xdr:colOff>101600</xdr:colOff>
      <xdr:row>58</xdr:row>
      <xdr:rowOff>117387</xdr:rowOff>
    </xdr:to>
    <xdr:sp macro="" textlink="">
      <xdr:nvSpPr>
        <xdr:cNvPr id="124" name="フローチャート: 判断 123"/>
        <xdr:cNvSpPr/>
      </xdr:nvSpPr>
      <xdr:spPr>
        <a:xfrm>
          <a:off x="2857500" y="995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108514</xdr:rowOff>
    </xdr:from>
    <xdr:ext cx="599010" cy="259045"/>
    <xdr:sp macro="" textlink="">
      <xdr:nvSpPr>
        <xdr:cNvPr id="125" name="テキスト ボックス 124"/>
        <xdr:cNvSpPr txBox="1"/>
      </xdr:nvSpPr>
      <xdr:spPr>
        <a:xfrm>
          <a:off x="2608795" y="10052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90477</xdr:rowOff>
    </xdr:from>
    <xdr:to>
      <xdr:col>10</xdr:col>
      <xdr:colOff>114300</xdr:colOff>
      <xdr:row>58</xdr:row>
      <xdr:rowOff>8796</xdr:rowOff>
    </xdr:to>
    <xdr:cxnSp macro="">
      <xdr:nvCxnSpPr>
        <xdr:cNvPr id="126" name="直線コネクタ 125"/>
        <xdr:cNvCxnSpPr/>
      </xdr:nvCxnSpPr>
      <xdr:spPr>
        <a:xfrm flipV="1">
          <a:off x="1130300" y="9863127"/>
          <a:ext cx="889000" cy="89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66868</xdr:rowOff>
    </xdr:from>
    <xdr:to>
      <xdr:col>10</xdr:col>
      <xdr:colOff>165100</xdr:colOff>
      <xdr:row>58</xdr:row>
      <xdr:rowOff>168468</xdr:rowOff>
    </xdr:to>
    <xdr:sp macro="" textlink="">
      <xdr:nvSpPr>
        <xdr:cNvPr id="127" name="フローチャート: 判断 126"/>
        <xdr:cNvSpPr/>
      </xdr:nvSpPr>
      <xdr:spPr>
        <a:xfrm>
          <a:off x="1968500" y="1001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159595</xdr:rowOff>
    </xdr:from>
    <xdr:ext cx="599010" cy="259045"/>
    <xdr:sp macro="" textlink="">
      <xdr:nvSpPr>
        <xdr:cNvPr id="128" name="テキスト ボックス 127"/>
        <xdr:cNvSpPr txBox="1"/>
      </xdr:nvSpPr>
      <xdr:spPr>
        <a:xfrm>
          <a:off x="1719795" y="10103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58187</xdr:rowOff>
    </xdr:from>
    <xdr:to>
      <xdr:col>6</xdr:col>
      <xdr:colOff>38100</xdr:colOff>
      <xdr:row>58</xdr:row>
      <xdr:rowOff>159787</xdr:rowOff>
    </xdr:to>
    <xdr:sp macro="" textlink="">
      <xdr:nvSpPr>
        <xdr:cNvPr id="129" name="フローチャート: 判断 128"/>
        <xdr:cNvSpPr/>
      </xdr:nvSpPr>
      <xdr:spPr>
        <a:xfrm>
          <a:off x="1079500" y="1000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150914</xdr:rowOff>
    </xdr:from>
    <xdr:ext cx="599010" cy="259045"/>
    <xdr:sp macro="" textlink="">
      <xdr:nvSpPr>
        <xdr:cNvPr id="130" name="テキスト ボックス 129"/>
        <xdr:cNvSpPr txBox="1"/>
      </xdr:nvSpPr>
      <xdr:spPr>
        <a:xfrm>
          <a:off x="830795" y="10095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57324</xdr:rowOff>
    </xdr:from>
    <xdr:to>
      <xdr:col>24</xdr:col>
      <xdr:colOff>114300</xdr:colOff>
      <xdr:row>57</xdr:row>
      <xdr:rowOff>158924</xdr:rowOff>
    </xdr:to>
    <xdr:sp macro="" textlink="">
      <xdr:nvSpPr>
        <xdr:cNvPr id="136" name="楕円 135"/>
        <xdr:cNvSpPr/>
      </xdr:nvSpPr>
      <xdr:spPr>
        <a:xfrm>
          <a:off x="4584700" y="9829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80201</xdr:rowOff>
    </xdr:from>
    <xdr:ext cx="599010" cy="259045"/>
    <xdr:sp macro="" textlink="">
      <xdr:nvSpPr>
        <xdr:cNvPr id="137" name="総務費該当値テキスト"/>
        <xdr:cNvSpPr txBox="1"/>
      </xdr:nvSpPr>
      <xdr:spPr>
        <a:xfrm>
          <a:off x="4686300" y="9681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14079</xdr:rowOff>
    </xdr:from>
    <xdr:to>
      <xdr:col>20</xdr:col>
      <xdr:colOff>38100</xdr:colOff>
      <xdr:row>57</xdr:row>
      <xdr:rowOff>115679</xdr:rowOff>
    </xdr:to>
    <xdr:sp macro="" textlink="">
      <xdr:nvSpPr>
        <xdr:cNvPr id="138" name="楕円 137"/>
        <xdr:cNvSpPr/>
      </xdr:nvSpPr>
      <xdr:spPr>
        <a:xfrm>
          <a:off x="3746500" y="9786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132206</xdr:rowOff>
    </xdr:from>
    <xdr:ext cx="599010" cy="259045"/>
    <xdr:sp macro="" textlink="">
      <xdr:nvSpPr>
        <xdr:cNvPr id="139" name="テキスト ボックス 138"/>
        <xdr:cNvSpPr txBox="1"/>
      </xdr:nvSpPr>
      <xdr:spPr>
        <a:xfrm>
          <a:off x="3497795" y="9561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72327</xdr:rowOff>
    </xdr:from>
    <xdr:to>
      <xdr:col>15</xdr:col>
      <xdr:colOff>101600</xdr:colOff>
      <xdr:row>57</xdr:row>
      <xdr:rowOff>2477</xdr:rowOff>
    </xdr:to>
    <xdr:sp macro="" textlink="">
      <xdr:nvSpPr>
        <xdr:cNvPr id="140" name="楕円 139"/>
        <xdr:cNvSpPr/>
      </xdr:nvSpPr>
      <xdr:spPr>
        <a:xfrm>
          <a:off x="2857500" y="9673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86705</xdr:colOff>
      <xdr:row>55</xdr:row>
      <xdr:rowOff>19004</xdr:rowOff>
    </xdr:from>
    <xdr:ext cx="690189" cy="259045"/>
    <xdr:sp macro="" textlink="">
      <xdr:nvSpPr>
        <xdr:cNvPr id="141" name="テキスト ボックス 140"/>
        <xdr:cNvSpPr txBox="1"/>
      </xdr:nvSpPr>
      <xdr:spPr>
        <a:xfrm>
          <a:off x="2563205" y="94487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39677</xdr:rowOff>
    </xdr:from>
    <xdr:to>
      <xdr:col>10</xdr:col>
      <xdr:colOff>165100</xdr:colOff>
      <xdr:row>57</xdr:row>
      <xdr:rowOff>141277</xdr:rowOff>
    </xdr:to>
    <xdr:sp macro="" textlink="">
      <xdr:nvSpPr>
        <xdr:cNvPr id="142" name="楕円 141"/>
        <xdr:cNvSpPr/>
      </xdr:nvSpPr>
      <xdr:spPr>
        <a:xfrm>
          <a:off x="1968500" y="9812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157804</xdr:rowOff>
    </xdr:from>
    <xdr:ext cx="599010" cy="259045"/>
    <xdr:sp macro="" textlink="">
      <xdr:nvSpPr>
        <xdr:cNvPr id="143" name="テキスト ボックス 142"/>
        <xdr:cNvSpPr txBox="1"/>
      </xdr:nvSpPr>
      <xdr:spPr>
        <a:xfrm>
          <a:off x="1719795" y="9587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129446</xdr:rowOff>
    </xdr:from>
    <xdr:to>
      <xdr:col>6</xdr:col>
      <xdr:colOff>38100</xdr:colOff>
      <xdr:row>58</xdr:row>
      <xdr:rowOff>59596</xdr:rowOff>
    </xdr:to>
    <xdr:sp macro="" textlink="">
      <xdr:nvSpPr>
        <xdr:cNvPr id="144" name="楕円 143"/>
        <xdr:cNvSpPr/>
      </xdr:nvSpPr>
      <xdr:spPr>
        <a:xfrm>
          <a:off x="1079500" y="99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76123</xdr:rowOff>
    </xdr:from>
    <xdr:ext cx="599010" cy="259045"/>
    <xdr:sp macro="" textlink="">
      <xdr:nvSpPr>
        <xdr:cNvPr id="145" name="テキスト ボックス 144"/>
        <xdr:cNvSpPr txBox="1"/>
      </xdr:nvSpPr>
      <xdr:spPr>
        <a:xfrm>
          <a:off x="830795" y="9677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5" name="テキスト ボックス 164"/>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7" name="テキスト ボックス 166"/>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133967</xdr:rowOff>
    </xdr:from>
    <xdr:to>
      <xdr:col>24</xdr:col>
      <xdr:colOff>62865</xdr:colOff>
      <xdr:row>78</xdr:row>
      <xdr:rowOff>37624</xdr:rowOff>
    </xdr:to>
    <xdr:cxnSp macro="">
      <xdr:nvCxnSpPr>
        <xdr:cNvPr id="169" name="直線コネクタ 168"/>
        <xdr:cNvCxnSpPr/>
      </xdr:nvCxnSpPr>
      <xdr:spPr>
        <a:xfrm flipV="1">
          <a:off x="4633595" y="11964017"/>
          <a:ext cx="1270" cy="1446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41451</xdr:rowOff>
    </xdr:from>
    <xdr:ext cx="599010" cy="259045"/>
    <xdr:sp macro="" textlink="">
      <xdr:nvSpPr>
        <xdr:cNvPr id="170" name="民生費最小値テキスト"/>
        <xdr:cNvSpPr txBox="1"/>
      </xdr:nvSpPr>
      <xdr:spPr>
        <a:xfrm>
          <a:off x="4686300" y="13414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37624</xdr:rowOff>
    </xdr:from>
    <xdr:to>
      <xdr:col>24</xdr:col>
      <xdr:colOff>152400</xdr:colOff>
      <xdr:row>78</xdr:row>
      <xdr:rowOff>37624</xdr:rowOff>
    </xdr:to>
    <xdr:cxnSp macro="">
      <xdr:nvCxnSpPr>
        <xdr:cNvPr id="171" name="直線コネクタ 170"/>
        <xdr:cNvCxnSpPr/>
      </xdr:nvCxnSpPr>
      <xdr:spPr>
        <a:xfrm>
          <a:off x="4546600" y="13410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80644</xdr:rowOff>
    </xdr:from>
    <xdr:ext cx="690189" cy="259045"/>
    <xdr:sp macro="" textlink="">
      <xdr:nvSpPr>
        <xdr:cNvPr id="172" name="民生費最大値テキスト"/>
        <xdr:cNvSpPr txBox="1"/>
      </xdr:nvSpPr>
      <xdr:spPr>
        <a:xfrm>
          <a:off x="4686300" y="117392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1,279,514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133967</xdr:rowOff>
    </xdr:from>
    <xdr:to>
      <xdr:col>24</xdr:col>
      <xdr:colOff>152400</xdr:colOff>
      <xdr:row>69</xdr:row>
      <xdr:rowOff>133967</xdr:rowOff>
    </xdr:to>
    <xdr:cxnSp macro="">
      <xdr:nvCxnSpPr>
        <xdr:cNvPr id="173" name="直線コネクタ 172"/>
        <xdr:cNvCxnSpPr/>
      </xdr:nvCxnSpPr>
      <xdr:spPr>
        <a:xfrm>
          <a:off x="4546600" y="11964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1105</xdr:rowOff>
    </xdr:from>
    <xdr:to>
      <xdr:col>24</xdr:col>
      <xdr:colOff>63500</xdr:colOff>
      <xdr:row>77</xdr:row>
      <xdr:rowOff>10216</xdr:rowOff>
    </xdr:to>
    <xdr:cxnSp macro="">
      <xdr:nvCxnSpPr>
        <xdr:cNvPr id="174" name="直線コネクタ 173"/>
        <xdr:cNvCxnSpPr/>
      </xdr:nvCxnSpPr>
      <xdr:spPr>
        <a:xfrm flipV="1">
          <a:off x="3797300" y="13202755"/>
          <a:ext cx="838200" cy="9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20626</xdr:rowOff>
    </xdr:from>
    <xdr:ext cx="599010" cy="259045"/>
    <xdr:sp macro="" textlink="">
      <xdr:nvSpPr>
        <xdr:cNvPr id="175" name="民生費平均値テキスト"/>
        <xdr:cNvSpPr txBox="1"/>
      </xdr:nvSpPr>
      <xdr:spPr>
        <a:xfrm>
          <a:off x="4686300" y="132222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42199</xdr:rowOff>
    </xdr:from>
    <xdr:to>
      <xdr:col>24</xdr:col>
      <xdr:colOff>114300</xdr:colOff>
      <xdr:row>77</xdr:row>
      <xdr:rowOff>143799</xdr:rowOff>
    </xdr:to>
    <xdr:sp macro="" textlink="">
      <xdr:nvSpPr>
        <xdr:cNvPr id="176" name="フローチャート: 判断 175"/>
        <xdr:cNvSpPr/>
      </xdr:nvSpPr>
      <xdr:spPr>
        <a:xfrm>
          <a:off x="4584700" y="13243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10216</xdr:rowOff>
    </xdr:from>
    <xdr:to>
      <xdr:col>19</xdr:col>
      <xdr:colOff>177800</xdr:colOff>
      <xdr:row>77</xdr:row>
      <xdr:rowOff>29604</xdr:rowOff>
    </xdr:to>
    <xdr:cxnSp macro="">
      <xdr:nvCxnSpPr>
        <xdr:cNvPr id="177" name="直線コネクタ 176"/>
        <xdr:cNvCxnSpPr/>
      </xdr:nvCxnSpPr>
      <xdr:spPr>
        <a:xfrm flipV="1">
          <a:off x="2908300" y="13211866"/>
          <a:ext cx="889000" cy="19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53870</xdr:rowOff>
    </xdr:from>
    <xdr:to>
      <xdr:col>20</xdr:col>
      <xdr:colOff>38100</xdr:colOff>
      <xdr:row>77</xdr:row>
      <xdr:rowOff>155470</xdr:rowOff>
    </xdr:to>
    <xdr:sp macro="" textlink="">
      <xdr:nvSpPr>
        <xdr:cNvPr id="178" name="フローチャート: 判断 177"/>
        <xdr:cNvSpPr/>
      </xdr:nvSpPr>
      <xdr:spPr>
        <a:xfrm>
          <a:off x="3746500" y="1325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146597</xdr:rowOff>
    </xdr:from>
    <xdr:ext cx="599010" cy="259045"/>
    <xdr:sp macro="" textlink="">
      <xdr:nvSpPr>
        <xdr:cNvPr id="179" name="テキスト ボックス 178"/>
        <xdr:cNvSpPr txBox="1"/>
      </xdr:nvSpPr>
      <xdr:spPr>
        <a:xfrm>
          <a:off x="3497795" y="13348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29604</xdr:rowOff>
    </xdr:from>
    <xdr:to>
      <xdr:col>15</xdr:col>
      <xdr:colOff>50800</xdr:colOff>
      <xdr:row>77</xdr:row>
      <xdr:rowOff>45216</xdr:rowOff>
    </xdr:to>
    <xdr:cxnSp macro="">
      <xdr:nvCxnSpPr>
        <xdr:cNvPr id="180" name="直線コネクタ 179"/>
        <xdr:cNvCxnSpPr/>
      </xdr:nvCxnSpPr>
      <xdr:spPr>
        <a:xfrm flipV="1">
          <a:off x="2019300" y="13231254"/>
          <a:ext cx="889000" cy="15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2511</xdr:rowOff>
    </xdr:from>
    <xdr:to>
      <xdr:col>15</xdr:col>
      <xdr:colOff>101600</xdr:colOff>
      <xdr:row>77</xdr:row>
      <xdr:rowOff>104111</xdr:rowOff>
    </xdr:to>
    <xdr:sp macro="" textlink="">
      <xdr:nvSpPr>
        <xdr:cNvPr id="181" name="フローチャート: 判断 180"/>
        <xdr:cNvSpPr/>
      </xdr:nvSpPr>
      <xdr:spPr>
        <a:xfrm>
          <a:off x="2857500" y="13204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95238</xdr:rowOff>
    </xdr:from>
    <xdr:ext cx="599010" cy="259045"/>
    <xdr:sp macro="" textlink="">
      <xdr:nvSpPr>
        <xdr:cNvPr id="182" name="テキスト ボックス 181"/>
        <xdr:cNvSpPr txBox="1"/>
      </xdr:nvSpPr>
      <xdr:spPr>
        <a:xfrm>
          <a:off x="2608795" y="13296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44879</xdr:rowOff>
    </xdr:from>
    <xdr:to>
      <xdr:col>10</xdr:col>
      <xdr:colOff>114300</xdr:colOff>
      <xdr:row>77</xdr:row>
      <xdr:rowOff>45216</xdr:rowOff>
    </xdr:to>
    <xdr:cxnSp macro="">
      <xdr:nvCxnSpPr>
        <xdr:cNvPr id="183" name="直線コネクタ 182"/>
        <xdr:cNvCxnSpPr/>
      </xdr:nvCxnSpPr>
      <xdr:spPr>
        <a:xfrm>
          <a:off x="1130300" y="13246529"/>
          <a:ext cx="889000" cy="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87196</xdr:rowOff>
    </xdr:from>
    <xdr:to>
      <xdr:col>10</xdr:col>
      <xdr:colOff>165100</xdr:colOff>
      <xdr:row>78</xdr:row>
      <xdr:rowOff>17346</xdr:rowOff>
    </xdr:to>
    <xdr:sp macro="" textlink="">
      <xdr:nvSpPr>
        <xdr:cNvPr id="184" name="フローチャート: 判断 183"/>
        <xdr:cNvSpPr/>
      </xdr:nvSpPr>
      <xdr:spPr>
        <a:xfrm>
          <a:off x="1968500" y="13288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8473</xdr:rowOff>
    </xdr:from>
    <xdr:ext cx="599010" cy="259045"/>
    <xdr:sp macro="" textlink="">
      <xdr:nvSpPr>
        <xdr:cNvPr id="185" name="テキスト ボックス 184"/>
        <xdr:cNvSpPr txBox="1"/>
      </xdr:nvSpPr>
      <xdr:spPr>
        <a:xfrm>
          <a:off x="1719795" y="13381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97270</xdr:rowOff>
    </xdr:from>
    <xdr:to>
      <xdr:col>6</xdr:col>
      <xdr:colOff>38100</xdr:colOff>
      <xdr:row>78</xdr:row>
      <xdr:rowOff>27420</xdr:rowOff>
    </xdr:to>
    <xdr:sp macro="" textlink="">
      <xdr:nvSpPr>
        <xdr:cNvPr id="186" name="フローチャート: 判断 185"/>
        <xdr:cNvSpPr/>
      </xdr:nvSpPr>
      <xdr:spPr>
        <a:xfrm>
          <a:off x="1079500" y="1329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18547</xdr:rowOff>
    </xdr:from>
    <xdr:ext cx="599010" cy="259045"/>
    <xdr:sp macro="" textlink="">
      <xdr:nvSpPr>
        <xdr:cNvPr id="187" name="テキスト ボックス 186"/>
        <xdr:cNvSpPr txBox="1"/>
      </xdr:nvSpPr>
      <xdr:spPr>
        <a:xfrm>
          <a:off x="830795" y="13391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121755</xdr:rowOff>
    </xdr:from>
    <xdr:to>
      <xdr:col>24</xdr:col>
      <xdr:colOff>114300</xdr:colOff>
      <xdr:row>77</xdr:row>
      <xdr:rowOff>51905</xdr:rowOff>
    </xdr:to>
    <xdr:sp macro="" textlink="">
      <xdr:nvSpPr>
        <xdr:cNvPr id="193" name="楕円 192"/>
        <xdr:cNvSpPr/>
      </xdr:nvSpPr>
      <xdr:spPr>
        <a:xfrm>
          <a:off x="4584700" y="1315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144632</xdr:rowOff>
    </xdr:from>
    <xdr:ext cx="599010" cy="259045"/>
    <xdr:sp macro="" textlink="">
      <xdr:nvSpPr>
        <xdr:cNvPr id="194" name="民生費該当値テキスト"/>
        <xdr:cNvSpPr txBox="1"/>
      </xdr:nvSpPr>
      <xdr:spPr>
        <a:xfrm>
          <a:off x="4686300" y="13003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130866</xdr:rowOff>
    </xdr:from>
    <xdr:to>
      <xdr:col>20</xdr:col>
      <xdr:colOff>38100</xdr:colOff>
      <xdr:row>77</xdr:row>
      <xdr:rowOff>61016</xdr:rowOff>
    </xdr:to>
    <xdr:sp macro="" textlink="">
      <xdr:nvSpPr>
        <xdr:cNvPr id="195" name="楕円 194"/>
        <xdr:cNvSpPr/>
      </xdr:nvSpPr>
      <xdr:spPr>
        <a:xfrm>
          <a:off x="3746500" y="13161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77544</xdr:rowOff>
    </xdr:from>
    <xdr:ext cx="599010" cy="259045"/>
    <xdr:sp macro="" textlink="">
      <xdr:nvSpPr>
        <xdr:cNvPr id="196" name="テキスト ボックス 195"/>
        <xdr:cNvSpPr txBox="1"/>
      </xdr:nvSpPr>
      <xdr:spPr>
        <a:xfrm>
          <a:off x="3497795" y="12936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150254</xdr:rowOff>
    </xdr:from>
    <xdr:to>
      <xdr:col>15</xdr:col>
      <xdr:colOff>101600</xdr:colOff>
      <xdr:row>77</xdr:row>
      <xdr:rowOff>80404</xdr:rowOff>
    </xdr:to>
    <xdr:sp macro="" textlink="">
      <xdr:nvSpPr>
        <xdr:cNvPr id="197" name="楕円 196"/>
        <xdr:cNvSpPr/>
      </xdr:nvSpPr>
      <xdr:spPr>
        <a:xfrm>
          <a:off x="2857500" y="13180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96932</xdr:rowOff>
    </xdr:from>
    <xdr:ext cx="599010" cy="259045"/>
    <xdr:sp macro="" textlink="">
      <xdr:nvSpPr>
        <xdr:cNvPr id="198" name="テキスト ボックス 197"/>
        <xdr:cNvSpPr txBox="1"/>
      </xdr:nvSpPr>
      <xdr:spPr>
        <a:xfrm>
          <a:off x="2608795" y="12955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165866</xdr:rowOff>
    </xdr:from>
    <xdr:to>
      <xdr:col>10</xdr:col>
      <xdr:colOff>165100</xdr:colOff>
      <xdr:row>77</xdr:row>
      <xdr:rowOff>96016</xdr:rowOff>
    </xdr:to>
    <xdr:sp macro="" textlink="">
      <xdr:nvSpPr>
        <xdr:cNvPr id="199" name="楕円 198"/>
        <xdr:cNvSpPr/>
      </xdr:nvSpPr>
      <xdr:spPr>
        <a:xfrm>
          <a:off x="1968500" y="13196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112543</xdr:rowOff>
    </xdr:from>
    <xdr:ext cx="599010" cy="259045"/>
    <xdr:sp macro="" textlink="">
      <xdr:nvSpPr>
        <xdr:cNvPr id="200" name="テキスト ボックス 199"/>
        <xdr:cNvSpPr txBox="1"/>
      </xdr:nvSpPr>
      <xdr:spPr>
        <a:xfrm>
          <a:off x="1719795" y="12971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165529</xdr:rowOff>
    </xdr:from>
    <xdr:to>
      <xdr:col>6</xdr:col>
      <xdr:colOff>38100</xdr:colOff>
      <xdr:row>77</xdr:row>
      <xdr:rowOff>95679</xdr:rowOff>
    </xdr:to>
    <xdr:sp macro="" textlink="">
      <xdr:nvSpPr>
        <xdr:cNvPr id="201" name="楕円 200"/>
        <xdr:cNvSpPr/>
      </xdr:nvSpPr>
      <xdr:spPr>
        <a:xfrm>
          <a:off x="1079500" y="1319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112206</xdr:rowOff>
    </xdr:from>
    <xdr:ext cx="599010" cy="259045"/>
    <xdr:sp macro="" textlink="">
      <xdr:nvSpPr>
        <xdr:cNvPr id="202" name="テキスト ボックス 201"/>
        <xdr:cNvSpPr txBox="1"/>
      </xdr:nvSpPr>
      <xdr:spPr>
        <a:xfrm>
          <a:off x="830795" y="12970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6" name="テキスト ボックス 215"/>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4" name="テキスト ボックス 223"/>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132649</xdr:rowOff>
    </xdr:from>
    <xdr:to>
      <xdr:col>24</xdr:col>
      <xdr:colOff>62865</xdr:colOff>
      <xdr:row>98</xdr:row>
      <xdr:rowOff>163162</xdr:rowOff>
    </xdr:to>
    <xdr:cxnSp macro="">
      <xdr:nvCxnSpPr>
        <xdr:cNvPr id="226" name="直線コネクタ 225"/>
        <xdr:cNvCxnSpPr/>
      </xdr:nvCxnSpPr>
      <xdr:spPr>
        <a:xfrm flipV="1">
          <a:off x="4633595" y="15563149"/>
          <a:ext cx="1270" cy="1402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166989</xdr:rowOff>
    </xdr:from>
    <xdr:ext cx="534377" cy="259045"/>
    <xdr:sp macro="" textlink="">
      <xdr:nvSpPr>
        <xdr:cNvPr id="227" name="衛生費最小値テキスト"/>
        <xdr:cNvSpPr txBox="1"/>
      </xdr:nvSpPr>
      <xdr:spPr>
        <a:xfrm>
          <a:off x="4686300" y="16969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163162</xdr:rowOff>
    </xdr:from>
    <xdr:to>
      <xdr:col>24</xdr:col>
      <xdr:colOff>152400</xdr:colOff>
      <xdr:row>98</xdr:row>
      <xdr:rowOff>163162</xdr:rowOff>
    </xdr:to>
    <xdr:cxnSp macro="">
      <xdr:nvCxnSpPr>
        <xdr:cNvPr id="228" name="直線コネクタ 227"/>
        <xdr:cNvCxnSpPr/>
      </xdr:nvCxnSpPr>
      <xdr:spPr>
        <a:xfrm>
          <a:off x="4546600" y="16965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79326</xdr:rowOff>
    </xdr:from>
    <xdr:ext cx="599010" cy="259045"/>
    <xdr:sp macro="" textlink="">
      <xdr:nvSpPr>
        <xdr:cNvPr id="229" name="衛生費最大値テキスト"/>
        <xdr:cNvSpPr txBox="1"/>
      </xdr:nvSpPr>
      <xdr:spPr>
        <a:xfrm>
          <a:off x="4686300" y="15338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763,701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132649</xdr:rowOff>
    </xdr:from>
    <xdr:to>
      <xdr:col>24</xdr:col>
      <xdr:colOff>152400</xdr:colOff>
      <xdr:row>90</xdr:row>
      <xdr:rowOff>132649</xdr:rowOff>
    </xdr:to>
    <xdr:cxnSp macro="">
      <xdr:nvCxnSpPr>
        <xdr:cNvPr id="230" name="直線コネクタ 229"/>
        <xdr:cNvCxnSpPr/>
      </xdr:nvCxnSpPr>
      <xdr:spPr>
        <a:xfrm>
          <a:off x="4546600" y="15563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105153</xdr:rowOff>
    </xdr:from>
    <xdr:to>
      <xdr:col>24</xdr:col>
      <xdr:colOff>63500</xdr:colOff>
      <xdr:row>97</xdr:row>
      <xdr:rowOff>24400</xdr:rowOff>
    </xdr:to>
    <xdr:cxnSp macro="">
      <xdr:nvCxnSpPr>
        <xdr:cNvPr id="231" name="直線コネクタ 230"/>
        <xdr:cNvCxnSpPr/>
      </xdr:nvCxnSpPr>
      <xdr:spPr>
        <a:xfrm flipV="1">
          <a:off x="3797300" y="16564353"/>
          <a:ext cx="838200" cy="90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22269</xdr:rowOff>
    </xdr:from>
    <xdr:ext cx="599010" cy="259045"/>
    <xdr:sp macro="" textlink="">
      <xdr:nvSpPr>
        <xdr:cNvPr id="232" name="衛生費平均値テキスト"/>
        <xdr:cNvSpPr txBox="1"/>
      </xdr:nvSpPr>
      <xdr:spPr>
        <a:xfrm>
          <a:off x="4686300" y="166529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43842</xdr:rowOff>
    </xdr:from>
    <xdr:to>
      <xdr:col>24</xdr:col>
      <xdr:colOff>114300</xdr:colOff>
      <xdr:row>97</xdr:row>
      <xdr:rowOff>145442</xdr:rowOff>
    </xdr:to>
    <xdr:sp macro="" textlink="">
      <xdr:nvSpPr>
        <xdr:cNvPr id="233" name="フローチャート: 判断 232"/>
        <xdr:cNvSpPr/>
      </xdr:nvSpPr>
      <xdr:spPr>
        <a:xfrm>
          <a:off x="4584700" y="16674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24400</xdr:rowOff>
    </xdr:from>
    <xdr:to>
      <xdr:col>19</xdr:col>
      <xdr:colOff>177800</xdr:colOff>
      <xdr:row>97</xdr:row>
      <xdr:rowOff>57869</xdr:rowOff>
    </xdr:to>
    <xdr:cxnSp macro="">
      <xdr:nvCxnSpPr>
        <xdr:cNvPr id="234" name="直線コネクタ 233"/>
        <xdr:cNvCxnSpPr/>
      </xdr:nvCxnSpPr>
      <xdr:spPr>
        <a:xfrm flipV="1">
          <a:off x="2908300" y="16655050"/>
          <a:ext cx="889000" cy="33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61785</xdr:rowOff>
    </xdr:from>
    <xdr:to>
      <xdr:col>20</xdr:col>
      <xdr:colOff>38100</xdr:colOff>
      <xdr:row>97</xdr:row>
      <xdr:rowOff>163385</xdr:rowOff>
    </xdr:to>
    <xdr:sp macro="" textlink="">
      <xdr:nvSpPr>
        <xdr:cNvPr id="235" name="フローチャート: 判断 234"/>
        <xdr:cNvSpPr/>
      </xdr:nvSpPr>
      <xdr:spPr>
        <a:xfrm>
          <a:off x="3746500" y="1669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154512</xdr:rowOff>
    </xdr:from>
    <xdr:ext cx="599010" cy="259045"/>
    <xdr:sp macro="" textlink="">
      <xdr:nvSpPr>
        <xdr:cNvPr id="236" name="テキスト ボックス 235"/>
        <xdr:cNvSpPr txBox="1"/>
      </xdr:nvSpPr>
      <xdr:spPr>
        <a:xfrm>
          <a:off x="3497795" y="16785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127002</xdr:rowOff>
    </xdr:from>
    <xdr:to>
      <xdr:col>15</xdr:col>
      <xdr:colOff>50800</xdr:colOff>
      <xdr:row>97</xdr:row>
      <xdr:rowOff>57869</xdr:rowOff>
    </xdr:to>
    <xdr:cxnSp macro="">
      <xdr:nvCxnSpPr>
        <xdr:cNvPr id="237" name="直線コネクタ 236"/>
        <xdr:cNvCxnSpPr/>
      </xdr:nvCxnSpPr>
      <xdr:spPr>
        <a:xfrm>
          <a:off x="2019300" y="16586202"/>
          <a:ext cx="889000" cy="102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87965</xdr:rowOff>
    </xdr:from>
    <xdr:to>
      <xdr:col>15</xdr:col>
      <xdr:colOff>101600</xdr:colOff>
      <xdr:row>98</xdr:row>
      <xdr:rowOff>18115</xdr:rowOff>
    </xdr:to>
    <xdr:sp macro="" textlink="">
      <xdr:nvSpPr>
        <xdr:cNvPr id="238" name="フローチャート: 判断 237"/>
        <xdr:cNvSpPr/>
      </xdr:nvSpPr>
      <xdr:spPr>
        <a:xfrm>
          <a:off x="2857500" y="1671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9242</xdr:rowOff>
    </xdr:from>
    <xdr:ext cx="599010" cy="259045"/>
    <xdr:sp macro="" textlink="">
      <xdr:nvSpPr>
        <xdr:cNvPr id="239" name="テキスト ボックス 238"/>
        <xdr:cNvSpPr txBox="1"/>
      </xdr:nvSpPr>
      <xdr:spPr>
        <a:xfrm>
          <a:off x="2608795" y="16811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127002</xdr:rowOff>
    </xdr:from>
    <xdr:to>
      <xdr:col>10</xdr:col>
      <xdr:colOff>114300</xdr:colOff>
      <xdr:row>97</xdr:row>
      <xdr:rowOff>36463</xdr:rowOff>
    </xdr:to>
    <xdr:cxnSp macro="">
      <xdr:nvCxnSpPr>
        <xdr:cNvPr id="240" name="直線コネクタ 239"/>
        <xdr:cNvCxnSpPr/>
      </xdr:nvCxnSpPr>
      <xdr:spPr>
        <a:xfrm flipV="1">
          <a:off x="1130300" y="16586202"/>
          <a:ext cx="889000" cy="80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102631</xdr:rowOff>
    </xdr:from>
    <xdr:to>
      <xdr:col>10</xdr:col>
      <xdr:colOff>165100</xdr:colOff>
      <xdr:row>98</xdr:row>
      <xdr:rowOff>32781</xdr:rowOff>
    </xdr:to>
    <xdr:sp macro="" textlink="">
      <xdr:nvSpPr>
        <xdr:cNvPr id="241" name="フローチャート: 判断 240"/>
        <xdr:cNvSpPr/>
      </xdr:nvSpPr>
      <xdr:spPr>
        <a:xfrm>
          <a:off x="1968500" y="1673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23908</xdr:rowOff>
    </xdr:from>
    <xdr:ext cx="599010" cy="259045"/>
    <xdr:sp macro="" textlink="">
      <xdr:nvSpPr>
        <xdr:cNvPr id="242" name="テキスト ボックス 241"/>
        <xdr:cNvSpPr txBox="1"/>
      </xdr:nvSpPr>
      <xdr:spPr>
        <a:xfrm>
          <a:off x="1719795" y="16826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124154</xdr:rowOff>
    </xdr:from>
    <xdr:to>
      <xdr:col>6</xdr:col>
      <xdr:colOff>38100</xdr:colOff>
      <xdr:row>98</xdr:row>
      <xdr:rowOff>54304</xdr:rowOff>
    </xdr:to>
    <xdr:sp macro="" textlink="">
      <xdr:nvSpPr>
        <xdr:cNvPr id="243" name="フローチャート: 判断 242"/>
        <xdr:cNvSpPr/>
      </xdr:nvSpPr>
      <xdr:spPr>
        <a:xfrm>
          <a:off x="1079500" y="1675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45431</xdr:rowOff>
    </xdr:from>
    <xdr:ext cx="599010" cy="259045"/>
    <xdr:sp macro="" textlink="">
      <xdr:nvSpPr>
        <xdr:cNvPr id="244" name="テキスト ボックス 243"/>
        <xdr:cNvSpPr txBox="1"/>
      </xdr:nvSpPr>
      <xdr:spPr>
        <a:xfrm>
          <a:off x="830795" y="16847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54353</xdr:rowOff>
    </xdr:from>
    <xdr:to>
      <xdr:col>24</xdr:col>
      <xdr:colOff>114300</xdr:colOff>
      <xdr:row>96</xdr:row>
      <xdr:rowOff>155953</xdr:rowOff>
    </xdr:to>
    <xdr:sp macro="" textlink="">
      <xdr:nvSpPr>
        <xdr:cNvPr id="250" name="楕円 249"/>
        <xdr:cNvSpPr/>
      </xdr:nvSpPr>
      <xdr:spPr>
        <a:xfrm>
          <a:off x="4584700" y="1651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77230</xdr:rowOff>
    </xdr:from>
    <xdr:ext cx="599010" cy="259045"/>
    <xdr:sp macro="" textlink="">
      <xdr:nvSpPr>
        <xdr:cNvPr id="251" name="衛生費該当値テキスト"/>
        <xdr:cNvSpPr txBox="1"/>
      </xdr:nvSpPr>
      <xdr:spPr>
        <a:xfrm>
          <a:off x="4686300" y="16364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145050</xdr:rowOff>
    </xdr:from>
    <xdr:to>
      <xdr:col>20</xdr:col>
      <xdr:colOff>38100</xdr:colOff>
      <xdr:row>97</xdr:row>
      <xdr:rowOff>75200</xdr:rowOff>
    </xdr:to>
    <xdr:sp macro="" textlink="">
      <xdr:nvSpPr>
        <xdr:cNvPr id="252" name="楕円 251"/>
        <xdr:cNvSpPr/>
      </xdr:nvSpPr>
      <xdr:spPr>
        <a:xfrm>
          <a:off x="3746500" y="1660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91727</xdr:rowOff>
    </xdr:from>
    <xdr:ext cx="599010" cy="259045"/>
    <xdr:sp macro="" textlink="">
      <xdr:nvSpPr>
        <xdr:cNvPr id="253" name="テキスト ボックス 252"/>
        <xdr:cNvSpPr txBox="1"/>
      </xdr:nvSpPr>
      <xdr:spPr>
        <a:xfrm>
          <a:off x="3497795" y="16379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7069</xdr:rowOff>
    </xdr:from>
    <xdr:to>
      <xdr:col>15</xdr:col>
      <xdr:colOff>101600</xdr:colOff>
      <xdr:row>97</xdr:row>
      <xdr:rowOff>108669</xdr:rowOff>
    </xdr:to>
    <xdr:sp macro="" textlink="">
      <xdr:nvSpPr>
        <xdr:cNvPr id="254" name="楕円 253"/>
        <xdr:cNvSpPr/>
      </xdr:nvSpPr>
      <xdr:spPr>
        <a:xfrm>
          <a:off x="2857500" y="16637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125196</xdr:rowOff>
    </xdr:from>
    <xdr:ext cx="599010" cy="259045"/>
    <xdr:sp macro="" textlink="">
      <xdr:nvSpPr>
        <xdr:cNvPr id="255" name="テキスト ボックス 254"/>
        <xdr:cNvSpPr txBox="1"/>
      </xdr:nvSpPr>
      <xdr:spPr>
        <a:xfrm>
          <a:off x="2608795" y="16412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76202</xdr:rowOff>
    </xdr:from>
    <xdr:to>
      <xdr:col>10</xdr:col>
      <xdr:colOff>165100</xdr:colOff>
      <xdr:row>97</xdr:row>
      <xdr:rowOff>6352</xdr:rowOff>
    </xdr:to>
    <xdr:sp macro="" textlink="">
      <xdr:nvSpPr>
        <xdr:cNvPr id="256" name="楕円 255"/>
        <xdr:cNvSpPr/>
      </xdr:nvSpPr>
      <xdr:spPr>
        <a:xfrm>
          <a:off x="1968500" y="16535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22879</xdr:rowOff>
    </xdr:from>
    <xdr:ext cx="599010" cy="259045"/>
    <xdr:sp macro="" textlink="">
      <xdr:nvSpPr>
        <xdr:cNvPr id="257" name="テキスト ボックス 256"/>
        <xdr:cNvSpPr txBox="1"/>
      </xdr:nvSpPr>
      <xdr:spPr>
        <a:xfrm>
          <a:off x="1719795" y="16310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157113</xdr:rowOff>
    </xdr:from>
    <xdr:to>
      <xdr:col>6</xdr:col>
      <xdr:colOff>38100</xdr:colOff>
      <xdr:row>97</xdr:row>
      <xdr:rowOff>87263</xdr:rowOff>
    </xdr:to>
    <xdr:sp macro="" textlink="">
      <xdr:nvSpPr>
        <xdr:cNvPr id="258" name="楕円 257"/>
        <xdr:cNvSpPr/>
      </xdr:nvSpPr>
      <xdr:spPr>
        <a:xfrm>
          <a:off x="1079500" y="1661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103790</xdr:rowOff>
    </xdr:from>
    <xdr:ext cx="599010" cy="259045"/>
    <xdr:sp macro="" textlink="">
      <xdr:nvSpPr>
        <xdr:cNvPr id="259" name="テキスト ボックス 258"/>
        <xdr:cNvSpPr txBox="1"/>
      </xdr:nvSpPr>
      <xdr:spPr>
        <a:xfrm>
          <a:off x="830795" y="16391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3" name="テキスト ボックス 272"/>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5" name="テキスト ボックス 274"/>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7" name="テキスト ボックス 276"/>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79" name="テキスト ボックス 278"/>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1" name="テキスト ボックス 28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92347</xdr:rowOff>
    </xdr:from>
    <xdr:to>
      <xdr:col>54</xdr:col>
      <xdr:colOff>189865</xdr:colOff>
      <xdr:row>39</xdr:row>
      <xdr:rowOff>98878</xdr:rowOff>
    </xdr:to>
    <xdr:cxnSp macro="">
      <xdr:nvCxnSpPr>
        <xdr:cNvPr id="285" name="直線コネクタ 284"/>
        <xdr:cNvCxnSpPr/>
      </xdr:nvCxnSpPr>
      <xdr:spPr>
        <a:xfrm flipV="1">
          <a:off x="10475595" y="5235847"/>
          <a:ext cx="1270" cy="1549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124505</xdr:rowOff>
    </xdr:from>
    <xdr:ext cx="249299" cy="259045"/>
    <xdr:sp macro="" textlink="">
      <xdr:nvSpPr>
        <xdr:cNvPr id="286" name="労働費最小値テキスト"/>
        <xdr:cNvSpPr txBox="1"/>
      </xdr:nvSpPr>
      <xdr:spPr>
        <a:xfrm>
          <a:off x="10528300" y="6811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39024</xdr:rowOff>
    </xdr:from>
    <xdr:ext cx="534377" cy="259045"/>
    <xdr:sp macro="" textlink="">
      <xdr:nvSpPr>
        <xdr:cNvPr id="288" name="労働費最大値テキスト"/>
        <xdr:cNvSpPr txBox="1"/>
      </xdr:nvSpPr>
      <xdr:spPr>
        <a:xfrm>
          <a:off x="10528300" y="5011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94,900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92347</xdr:rowOff>
    </xdr:from>
    <xdr:to>
      <xdr:col>55</xdr:col>
      <xdr:colOff>88900</xdr:colOff>
      <xdr:row>30</xdr:row>
      <xdr:rowOff>92347</xdr:rowOff>
    </xdr:to>
    <xdr:cxnSp macro="">
      <xdr:nvCxnSpPr>
        <xdr:cNvPr id="289" name="直線コネクタ 288"/>
        <xdr:cNvCxnSpPr/>
      </xdr:nvCxnSpPr>
      <xdr:spPr>
        <a:xfrm>
          <a:off x="10388600" y="5235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85620</xdr:rowOff>
    </xdr:from>
    <xdr:to>
      <xdr:col>55</xdr:col>
      <xdr:colOff>0</xdr:colOff>
      <xdr:row>39</xdr:row>
      <xdr:rowOff>91205</xdr:rowOff>
    </xdr:to>
    <xdr:cxnSp macro="">
      <xdr:nvCxnSpPr>
        <xdr:cNvPr id="290" name="直線コネクタ 289"/>
        <xdr:cNvCxnSpPr/>
      </xdr:nvCxnSpPr>
      <xdr:spPr>
        <a:xfrm flipV="1">
          <a:off x="9639300" y="6772170"/>
          <a:ext cx="838200" cy="5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41956</xdr:rowOff>
    </xdr:from>
    <xdr:ext cx="469744" cy="259045"/>
    <xdr:sp macro="" textlink="">
      <xdr:nvSpPr>
        <xdr:cNvPr id="291" name="労働費平均値テキスト"/>
        <xdr:cNvSpPr txBox="1"/>
      </xdr:nvSpPr>
      <xdr:spPr>
        <a:xfrm>
          <a:off x="10528300" y="65570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19079</xdr:rowOff>
    </xdr:from>
    <xdr:to>
      <xdr:col>55</xdr:col>
      <xdr:colOff>50800</xdr:colOff>
      <xdr:row>39</xdr:row>
      <xdr:rowOff>120679</xdr:rowOff>
    </xdr:to>
    <xdr:sp macro="" textlink="">
      <xdr:nvSpPr>
        <xdr:cNvPr id="292" name="フローチャート: 判断 291"/>
        <xdr:cNvSpPr/>
      </xdr:nvSpPr>
      <xdr:spPr>
        <a:xfrm>
          <a:off x="10426700" y="6705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89767</xdr:rowOff>
    </xdr:from>
    <xdr:to>
      <xdr:col>50</xdr:col>
      <xdr:colOff>114300</xdr:colOff>
      <xdr:row>39</xdr:row>
      <xdr:rowOff>91205</xdr:rowOff>
    </xdr:to>
    <xdr:cxnSp macro="">
      <xdr:nvCxnSpPr>
        <xdr:cNvPr id="293" name="直線コネクタ 292"/>
        <xdr:cNvCxnSpPr/>
      </xdr:nvCxnSpPr>
      <xdr:spPr>
        <a:xfrm>
          <a:off x="8750300" y="6776317"/>
          <a:ext cx="889000" cy="1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39</xdr:row>
      <xdr:rowOff>14017</xdr:rowOff>
    </xdr:from>
    <xdr:to>
      <xdr:col>50</xdr:col>
      <xdr:colOff>165100</xdr:colOff>
      <xdr:row>39</xdr:row>
      <xdr:rowOff>115617</xdr:rowOff>
    </xdr:to>
    <xdr:sp macro="" textlink="">
      <xdr:nvSpPr>
        <xdr:cNvPr id="294" name="フローチャート: 判断 293"/>
        <xdr:cNvSpPr/>
      </xdr:nvSpPr>
      <xdr:spPr>
        <a:xfrm>
          <a:off x="9588500" y="6700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132144</xdr:rowOff>
    </xdr:from>
    <xdr:ext cx="469744" cy="259045"/>
    <xdr:sp macro="" textlink="">
      <xdr:nvSpPr>
        <xdr:cNvPr id="295" name="テキスト ボックス 294"/>
        <xdr:cNvSpPr txBox="1"/>
      </xdr:nvSpPr>
      <xdr:spPr>
        <a:xfrm>
          <a:off x="9404428" y="6475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86812</xdr:rowOff>
    </xdr:from>
    <xdr:to>
      <xdr:col>45</xdr:col>
      <xdr:colOff>177800</xdr:colOff>
      <xdr:row>39</xdr:row>
      <xdr:rowOff>89767</xdr:rowOff>
    </xdr:to>
    <xdr:cxnSp macro="">
      <xdr:nvCxnSpPr>
        <xdr:cNvPr id="296" name="直線コネクタ 295"/>
        <xdr:cNvCxnSpPr/>
      </xdr:nvCxnSpPr>
      <xdr:spPr>
        <a:xfrm>
          <a:off x="7861300" y="6773362"/>
          <a:ext cx="889000" cy="2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165612</xdr:rowOff>
    </xdr:from>
    <xdr:to>
      <xdr:col>46</xdr:col>
      <xdr:colOff>38100</xdr:colOff>
      <xdr:row>39</xdr:row>
      <xdr:rowOff>95762</xdr:rowOff>
    </xdr:to>
    <xdr:sp macro="" textlink="">
      <xdr:nvSpPr>
        <xdr:cNvPr id="297" name="フローチャート: 判断 296"/>
        <xdr:cNvSpPr/>
      </xdr:nvSpPr>
      <xdr:spPr>
        <a:xfrm>
          <a:off x="8699500" y="6680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112289</xdr:rowOff>
    </xdr:from>
    <xdr:ext cx="469744" cy="259045"/>
    <xdr:sp macro="" textlink="">
      <xdr:nvSpPr>
        <xdr:cNvPr id="298" name="テキスト ボックス 297"/>
        <xdr:cNvSpPr txBox="1"/>
      </xdr:nvSpPr>
      <xdr:spPr>
        <a:xfrm>
          <a:off x="8515428" y="6455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86812</xdr:rowOff>
    </xdr:from>
    <xdr:to>
      <xdr:col>41</xdr:col>
      <xdr:colOff>50800</xdr:colOff>
      <xdr:row>39</xdr:row>
      <xdr:rowOff>91187</xdr:rowOff>
    </xdr:to>
    <xdr:cxnSp macro="">
      <xdr:nvCxnSpPr>
        <xdr:cNvPr id="299" name="直線コネクタ 298"/>
        <xdr:cNvCxnSpPr/>
      </xdr:nvCxnSpPr>
      <xdr:spPr>
        <a:xfrm flipV="1">
          <a:off x="6972300" y="6773362"/>
          <a:ext cx="889000" cy="4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9527</xdr:rowOff>
    </xdr:from>
    <xdr:to>
      <xdr:col>41</xdr:col>
      <xdr:colOff>101600</xdr:colOff>
      <xdr:row>39</xdr:row>
      <xdr:rowOff>111127</xdr:rowOff>
    </xdr:to>
    <xdr:sp macro="" textlink="">
      <xdr:nvSpPr>
        <xdr:cNvPr id="300" name="フローチャート: 判断 299"/>
        <xdr:cNvSpPr/>
      </xdr:nvSpPr>
      <xdr:spPr>
        <a:xfrm>
          <a:off x="7810500" y="669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127654</xdr:rowOff>
    </xdr:from>
    <xdr:ext cx="469744" cy="259045"/>
    <xdr:sp macro="" textlink="">
      <xdr:nvSpPr>
        <xdr:cNvPr id="301" name="テキスト ボックス 300"/>
        <xdr:cNvSpPr txBox="1"/>
      </xdr:nvSpPr>
      <xdr:spPr>
        <a:xfrm>
          <a:off x="7626428" y="6471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161203</xdr:rowOff>
    </xdr:from>
    <xdr:to>
      <xdr:col>36</xdr:col>
      <xdr:colOff>165100</xdr:colOff>
      <xdr:row>39</xdr:row>
      <xdr:rowOff>91353</xdr:rowOff>
    </xdr:to>
    <xdr:sp macro="" textlink="">
      <xdr:nvSpPr>
        <xdr:cNvPr id="302" name="フローチャート: 判断 301"/>
        <xdr:cNvSpPr/>
      </xdr:nvSpPr>
      <xdr:spPr>
        <a:xfrm>
          <a:off x="6921500" y="6676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107880</xdr:rowOff>
    </xdr:from>
    <xdr:ext cx="469744" cy="259045"/>
    <xdr:sp macro="" textlink="">
      <xdr:nvSpPr>
        <xdr:cNvPr id="303" name="テキスト ボックス 302"/>
        <xdr:cNvSpPr txBox="1"/>
      </xdr:nvSpPr>
      <xdr:spPr>
        <a:xfrm>
          <a:off x="6737428" y="6451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34820</xdr:rowOff>
    </xdr:from>
    <xdr:to>
      <xdr:col>55</xdr:col>
      <xdr:colOff>50800</xdr:colOff>
      <xdr:row>39</xdr:row>
      <xdr:rowOff>136420</xdr:rowOff>
    </xdr:to>
    <xdr:sp macro="" textlink="">
      <xdr:nvSpPr>
        <xdr:cNvPr id="309" name="楕円 308"/>
        <xdr:cNvSpPr/>
      </xdr:nvSpPr>
      <xdr:spPr>
        <a:xfrm>
          <a:off x="10426700" y="672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168956</xdr:rowOff>
    </xdr:from>
    <xdr:ext cx="378565" cy="259045"/>
    <xdr:sp macro="" textlink="">
      <xdr:nvSpPr>
        <xdr:cNvPr id="310" name="労働費該当値テキスト"/>
        <xdr:cNvSpPr txBox="1"/>
      </xdr:nvSpPr>
      <xdr:spPr>
        <a:xfrm>
          <a:off x="10528300" y="66840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40405</xdr:rowOff>
    </xdr:from>
    <xdr:to>
      <xdr:col>50</xdr:col>
      <xdr:colOff>165100</xdr:colOff>
      <xdr:row>39</xdr:row>
      <xdr:rowOff>142005</xdr:rowOff>
    </xdr:to>
    <xdr:sp macro="" textlink="">
      <xdr:nvSpPr>
        <xdr:cNvPr id="311" name="楕円 310"/>
        <xdr:cNvSpPr/>
      </xdr:nvSpPr>
      <xdr:spPr>
        <a:xfrm>
          <a:off x="9588500" y="672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133132</xdr:rowOff>
    </xdr:from>
    <xdr:ext cx="378565" cy="259045"/>
    <xdr:sp macro="" textlink="">
      <xdr:nvSpPr>
        <xdr:cNvPr id="312" name="テキスト ボックス 311"/>
        <xdr:cNvSpPr txBox="1"/>
      </xdr:nvSpPr>
      <xdr:spPr>
        <a:xfrm>
          <a:off x="9450017" y="68196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38967</xdr:rowOff>
    </xdr:from>
    <xdr:to>
      <xdr:col>46</xdr:col>
      <xdr:colOff>38100</xdr:colOff>
      <xdr:row>39</xdr:row>
      <xdr:rowOff>140567</xdr:rowOff>
    </xdr:to>
    <xdr:sp macro="" textlink="">
      <xdr:nvSpPr>
        <xdr:cNvPr id="313" name="楕円 312"/>
        <xdr:cNvSpPr/>
      </xdr:nvSpPr>
      <xdr:spPr>
        <a:xfrm>
          <a:off x="8699500" y="6725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131694</xdr:rowOff>
    </xdr:from>
    <xdr:ext cx="378565" cy="259045"/>
    <xdr:sp macro="" textlink="">
      <xdr:nvSpPr>
        <xdr:cNvPr id="314" name="テキスト ボックス 313"/>
        <xdr:cNvSpPr txBox="1"/>
      </xdr:nvSpPr>
      <xdr:spPr>
        <a:xfrm>
          <a:off x="8561017" y="68182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36012</xdr:rowOff>
    </xdr:from>
    <xdr:to>
      <xdr:col>41</xdr:col>
      <xdr:colOff>101600</xdr:colOff>
      <xdr:row>39</xdr:row>
      <xdr:rowOff>137612</xdr:rowOff>
    </xdr:to>
    <xdr:sp macro="" textlink="">
      <xdr:nvSpPr>
        <xdr:cNvPr id="315" name="楕円 314"/>
        <xdr:cNvSpPr/>
      </xdr:nvSpPr>
      <xdr:spPr>
        <a:xfrm>
          <a:off x="7810500" y="6722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128739</xdr:rowOff>
    </xdr:from>
    <xdr:ext cx="378565" cy="259045"/>
    <xdr:sp macro="" textlink="">
      <xdr:nvSpPr>
        <xdr:cNvPr id="316" name="テキスト ボックス 315"/>
        <xdr:cNvSpPr txBox="1"/>
      </xdr:nvSpPr>
      <xdr:spPr>
        <a:xfrm>
          <a:off x="7672017" y="68152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40387</xdr:rowOff>
    </xdr:from>
    <xdr:to>
      <xdr:col>36</xdr:col>
      <xdr:colOff>165100</xdr:colOff>
      <xdr:row>39</xdr:row>
      <xdr:rowOff>141987</xdr:rowOff>
    </xdr:to>
    <xdr:sp macro="" textlink="">
      <xdr:nvSpPr>
        <xdr:cNvPr id="317" name="楕円 316"/>
        <xdr:cNvSpPr/>
      </xdr:nvSpPr>
      <xdr:spPr>
        <a:xfrm>
          <a:off x="6921500" y="6726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133114</xdr:rowOff>
    </xdr:from>
    <xdr:ext cx="378565" cy="259045"/>
    <xdr:sp macro="" textlink="">
      <xdr:nvSpPr>
        <xdr:cNvPr id="318" name="テキスト ボックス 317"/>
        <xdr:cNvSpPr txBox="1"/>
      </xdr:nvSpPr>
      <xdr:spPr>
        <a:xfrm>
          <a:off x="6783017" y="68196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130035</xdr:rowOff>
    </xdr:from>
    <xdr:to>
      <xdr:col>54</xdr:col>
      <xdr:colOff>189865</xdr:colOff>
      <xdr:row>58</xdr:row>
      <xdr:rowOff>139369</xdr:rowOff>
    </xdr:to>
    <xdr:cxnSp macro="">
      <xdr:nvCxnSpPr>
        <xdr:cNvPr id="340" name="直線コネクタ 339"/>
        <xdr:cNvCxnSpPr/>
      </xdr:nvCxnSpPr>
      <xdr:spPr>
        <a:xfrm flipV="1">
          <a:off x="10475595" y="8702535"/>
          <a:ext cx="1270" cy="1380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143196</xdr:rowOff>
    </xdr:from>
    <xdr:ext cx="378565" cy="259045"/>
    <xdr:sp macro="" textlink="">
      <xdr:nvSpPr>
        <xdr:cNvPr id="341" name="農林水産業費最小値テキスト"/>
        <xdr:cNvSpPr txBox="1"/>
      </xdr:nvSpPr>
      <xdr:spPr>
        <a:xfrm>
          <a:off x="10528300" y="100872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139369</xdr:rowOff>
    </xdr:from>
    <xdr:to>
      <xdr:col>55</xdr:col>
      <xdr:colOff>88900</xdr:colOff>
      <xdr:row>58</xdr:row>
      <xdr:rowOff>139369</xdr:rowOff>
    </xdr:to>
    <xdr:cxnSp macro="">
      <xdr:nvCxnSpPr>
        <xdr:cNvPr id="342" name="直線コネクタ 341"/>
        <xdr:cNvCxnSpPr/>
      </xdr:nvCxnSpPr>
      <xdr:spPr>
        <a:xfrm>
          <a:off x="10388600" y="10083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76712</xdr:rowOff>
    </xdr:from>
    <xdr:ext cx="690189" cy="259045"/>
    <xdr:sp macro="" textlink="">
      <xdr:nvSpPr>
        <xdr:cNvPr id="343" name="農林水産業費最大値テキスト"/>
        <xdr:cNvSpPr txBox="1"/>
      </xdr:nvSpPr>
      <xdr:spPr>
        <a:xfrm>
          <a:off x="10528300" y="84777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1,510,570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130035</xdr:rowOff>
    </xdr:from>
    <xdr:to>
      <xdr:col>55</xdr:col>
      <xdr:colOff>88900</xdr:colOff>
      <xdr:row>50</xdr:row>
      <xdr:rowOff>130035</xdr:rowOff>
    </xdr:to>
    <xdr:cxnSp macro="">
      <xdr:nvCxnSpPr>
        <xdr:cNvPr id="344" name="直線コネクタ 343"/>
        <xdr:cNvCxnSpPr/>
      </xdr:nvCxnSpPr>
      <xdr:spPr>
        <a:xfrm>
          <a:off x="10388600" y="8702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3057</xdr:rowOff>
    </xdr:from>
    <xdr:to>
      <xdr:col>55</xdr:col>
      <xdr:colOff>0</xdr:colOff>
      <xdr:row>58</xdr:row>
      <xdr:rowOff>16299</xdr:rowOff>
    </xdr:to>
    <xdr:cxnSp macro="">
      <xdr:nvCxnSpPr>
        <xdr:cNvPr id="345" name="直線コネクタ 344"/>
        <xdr:cNvCxnSpPr/>
      </xdr:nvCxnSpPr>
      <xdr:spPr>
        <a:xfrm>
          <a:off x="9639300" y="9947157"/>
          <a:ext cx="838200" cy="13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138983</xdr:rowOff>
    </xdr:from>
    <xdr:ext cx="599010" cy="259045"/>
    <xdr:sp macro="" textlink="">
      <xdr:nvSpPr>
        <xdr:cNvPr id="346" name="農林水産業費平均値テキスト"/>
        <xdr:cNvSpPr txBox="1"/>
      </xdr:nvSpPr>
      <xdr:spPr>
        <a:xfrm>
          <a:off x="10528300" y="99116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160556</xdr:rowOff>
    </xdr:from>
    <xdr:to>
      <xdr:col>55</xdr:col>
      <xdr:colOff>50800</xdr:colOff>
      <xdr:row>58</xdr:row>
      <xdr:rowOff>90706</xdr:rowOff>
    </xdr:to>
    <xdr:sp macro="" textlink="">
      <xdr:nvSpPr>
        <xdr:cNvPr id="347" name="フローチャート: 判断 346"/>
        <xdr:cNvSpPr/>
      </xdr:nvSpPr>
      <xdr:spPr>
        <a:xfrm>
          <a:off x="10426700" y="9933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3057</xdr:rowOff>
    </xdr:from>
    <xdr:to>
      <xdr:col>50</xdr:col>
      <xdr:colOff>114300</xdr:colOff>
      <xdr:row>58</xdr:row>
      <xdr:rowOff>20574</xdr:rowOff>
    </xdr:to>
    <xdr:cxnSp macro="">
      <xdr:nvCxnSpPr>
        <xdr:cNvPr id="348" name="直線コネクタ 347"/>
        <xdr:cNvCxnSpPr/>
      </xdr:nvCxnSpPr>
      <xdr:spPr>
        <a:xfrm flipV="1">
          <a:off x="8750300" y="9947157"/>
          <a:ext cx="889000" cy="17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1972</xdr:rowOff>
    </xdr:from>
    <xdr:to>
      <xdr:col>50</xdr:col>
      <xdr:colOff>165100</xdr:colOff>
      <xdr:row>58</xdr:row>
      <xdr:rowOff>103572</xdr:rowOff>
    </xdr:to>
    <xdr:sp macro="" textlink="">
      <xdr:nvSpPr>
        <xdr:cNvPr id="349" name="フローチャート: 判断 348"/>
        <xdr:cNvSpPr/>
      </xdr:nvSpPr>
      <xdr:spPr>
        <a:xfrm>
          <a:off x="9588500" y="994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94699</xdr:rowOff>
    </xdr:from>
    <xdr:ext cx="534377" cy="259045"/>
    <xdr:sp macro="" textlink="">
      <xdr:nvSpPr>
        <xdr:cNvPr id="350" name="テキスト ボックス 349"/>
        <xdr:cNvSpPr txBox="1"/>
      </xdr:nvSpPr>
      <xdr:spPr>
        <a:xfrm>
          <a:off x="9372111" y="10038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168525</xdr:rowOff>
    </xdr:from>
    <xdr:to>
      <xdr:col>45</xdr:col>
      <xdr:colOff>177800</xdr:colOff>
      <xdr:row>58</xdr:row>
      <xdr:rowOff>20574</xdr:rowOff>
    </xdr:to>
    <xdr:cxnSp macro="">
      <xdr:nvCxnSpPr>
        <xdr:cNvPr id="351" name="直線コネクタ 350"/>
        <xdr:cNvCxnSpPr/>
      </xdr:nvCxnSpPr>
      <xdr:spPr>
        <a:xfrm>
          <a:off x="7861300" y="9941175"/>
          <a:ext cx="889000" cy="23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169893</xdr:rowOff>
    </xdr:from>
    <xdr:to>
      <xdr:col>46</xdr:col>
      <xdr:colOff>38100</xdr:colOff>
      <xdr:row>58</xdr:row>
      <xdr:rowOff>100043</xdr:rowOff>
    </xdr:to>
    <xdr:sp macro="" textlink="">
      <xdr:nvSpPr>
        <xdr:cNvPr id="352" name="フローチャート: 判断 351"/>
        <xdr:cNvSpPr/>
      </xdr:nvSpPr>
      <xdr:spPr>
        <a:xfrm>
          <a:off x="8699500" y="9942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91170</xdr:rowOff>
    </xdr:from>
    <xdr:ext cx="534377" cy="259045"/>
    <xdr:sp macro="" textlink="">
      <xdr:nvSpPr>
        <xdr:cNvPr id="353" name="テキスト ボックス 352"/>
        <xdr:cNvSpPr txBox="1"/>
      </xdr:nvSpPr>
      <xdr:spPr>
        <a:xfrm>
          <a:off x="8483111" y="10035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168525</xdr:rowOff>
    </xdr:from>
    <xdr:to>
      <xdr:col>41</xdr:col>
      <xdr:colOff>50800</xdr:colOff>
      <xdr:row>58</xdr:row>
      <xdr:rowOff>37747</xdr:rowOff>
    </xdr:to>
    <xdr:cxnSp macro="">
      <xdr:nvCxnSpPr>
        <xdr:cNvPr id="354" name="直線コネクタ 353"/>
        <xdr:cNvCxnSpPr/>
      </xdr:nvCxnSpPr>
      <xdr:spPr>
        <a:xfrm flipV="1">
          <a:off x="6972300" y="9941175"/>
          <a:ext cx="889000" cy="40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167994</xdr:rowOff>
    </xdr:from>
    <xdr:to>
      <xdr:col>41</xdr:col>
      <xdr:colOff>101600</xdr:colOff>
      <xdr:row>58</xdr:row>
      <xdr:rowOff>98144</xdr:rowOff>
    </xdr:to>
    <xdr:sp macro="" textlink="">
      <xdr:nvSpPr>
        <xdr:cNvPr id="355" name="フローチャート: 判断 354"/>
        <xdr:cNvSpPr/>
      </xdr:nvSpPr>
      <xdr:spPr>
        <a:xfrm>
          <a:off x="7810500" y="994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89271</xdr:rowOff>
    </xdr:from>
    <xdr:ext cx="599010" cy="259045"/>
    <xdr:sp macro="" textlink="">
      <xdr:nvSpPr>
        <xdr:cNvPr id="356" name="テキスト ボックス 355"/>
        <xdr:cNvSpPr txBox="1"/>
      </xdr:nvSpPr>
      <xdr:spPr>
        <a:xfrm>
          <a:off x="7561795" y="10033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1848</xdr:rowOff>
    </xdr:from>
    <xdr:to>
      <xdr:col>36</xdr:col>
      <xdr:colOff>165100</xdr:colOff>
      <xdr:row>58</xdr:row>
      <xdr:rowOff>103448</xdr:rowOff>
    </xdr:to>
    <xdr:sp macro="" textlink="">
      <xdr:nvSpPr>
        <xdr:cNvPr id="357" name="フローチャート: 判断 356"/>
        <xdr:cNvSpPr/>
      </xdr:nvSpPr>
      <xdr:spPr>
        <a:xfrm>
          <a:off x="6921500" y="99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94575</xdr:rowOff>
    </xdr:from>
    <xdr:ext cx="534377" cy="259045"/>
    <xdr:sp macro="" textlink="">
      <xdr:nvSpPr>
        <xdr:cNvPr id="358" name="テキスト ボックス 357"/>
        <xdr:cNvSpPr txBox="1"/>
      </xdr:nvSpPr>
      <xdr:spPr>
        <a:xfrm>
          <a:off x="6705111" y="10038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136949</xdr:rowOff>
    </xdr:from>
    <xdr:to>
      <xdr:col>55</xdr:col>
      <xdr:colOff>50800</xdr:colOff>
      <xdr:row>58</xdr:row>
      <xdr:rowOff>67099</xdr:rowOff>
    </xdr:to>
    <xdr:sp macro="" textlink="">
      <xdr:nvSpPr>
        <xdr:cNvPr id="364" name="楕円 363"/>
        <xdr:cNvSpPr/>
      </xdr:nvSpPr>
      <xdr:spPr>
        <a:xfrm>
          <a:off x="10426700" y="9909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96326</xdr:rowOff>
    </xdr:from>
    <xdr:ext cx="599010" cy="259045"/>
    <xdr:sp macro="" textlink="">
      <xdr:nvSpPr>
        <xdr:cNvPr id="365" name="農林水産業費該当値テキスト"/>
        <xdr:cNvSpPr txBox="1"/>
      </xdr:nvSpPr>
      <xdr:spPr>
        <a:xfrm>
          <a:off x="10528300" y="9697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123707</xdr:rowOff>
    </xdr:from>
    <xdr:to>
      <xdr:col>50</xdr:col>
      <xdr:colOff>165100</xdr:colOff>
      <xdr:row>58</xdr:row>
      <xdr:rowOff>53857</xdr:rowOff>
    </xdr:to>
    <xdr:sp macro="" textlink="">
      <xdr:nvSpPr>
        <xdr:cNvPr id="366" name="楕円 365"/>
        <xdr:cNvSpPr/>
      </xdr:nvSpPr>
      <xdr:spPr>
        <a:xfrm>
          <a:off x="9588500" y="989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70384</xdr:rowOff>
    </xdr:from>
    <xdr:ext cx="599010" cy="259045"/>
    <xdr:sp macro="" textlink="">
      <xdr:nvSpPr>
        <xdr:cNvPr id="367" name="テキスト ボックス 366"/>
        <xdr:cNvSpPr txBox="1"/>
      </xdr:nvSpPr>
      <xdr:spPr>
        <a:xfrm>
          <a:off x="9339795" y="9671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141224</xdr:rowOff>
    </xdr:from>
    <xdr:to>
      <xdr:col>46</xdr:col>
      <xdr:colOff>38100</xdr:colOff>
      <xdr:row>58</xdr:row>
      <xdr:rowOff>71374</xdr:rowOff>
    </xdr:to>
    <xdr:sp macro="" textlink="">
      <xdr:nvSpPr>
        <xdr:cNvPr id="368" name="楕円 367"/>
        <xdr:cNvSpPr/>
      </xdr:nvSpPr>
      <xdr:spPr>
        <a:xfrm>
          <a:off x="8699500" y="991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87901</xdr:rowOff>
    </xdr:from>
    <xdr:ext cx="599010" cy="259045"/>
    <xdr:sp macro="" textlink="">
      <xdr:nvSpPr>
        <xdr:cNvPr id="369" name="テキスト ボックス 368"/>
        <xdr:cNvSpPr txBox="1"/>
      </xdr:nvSpPr>
      <xdr:spPr>
        <a:xfrm>
          <a:off x="8450795" y="9689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117725</xdr:rowOff>
    </xdr:from>
    <xdr:to>
      <xdr:col>41</xdr:col>
      <xdr:colOff>101600</xdr:colOff>
      <xdr:row>58</xdr:row>
      <xdr:rowOff>47875</xdr:rowOff>
    </xdr:to>
    <xdr:sp macro="" textlink="">
      <xdr:nvSpPr>
        <xdr:cNvPr id="370" name="楕円 369"/>
        <xdr:cNvSpPr/>
      </xdr:nvSpPr>
      <xdr:spPr>
        <a:xfrm>
          <a:off x="7810500" y="9890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64402</xdr:rowOff>
    </xdr:from>
    <xdr:ext cx="599010" cy="259045"/>
    <xdr:sp macro="" textlink="">
      <xdr:nvSpPr>
        <xdr:cNvPr id="371" name="テキスト ボックス 370"/>
        <xdr:cNvSpPr txBox="1"/>
      </xdr:nvSpPr>
      <xdr:spPr>
        <a:xfrm>
          <a:off x="7561795" y="9665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158397</xdr:rowOff>
    </xdr:from>
    <xdr:to>
      <xdr:col>36</xdr:col>
      <xdr:colOff>165100</xdr:colOff>
      <xdr:row>58</xdr:row>
      <xdr:rowOff>88547</xdr:rowOff>
    </xdr:to>
    <xdr:sp macro="" textlink="">
      <xdr:nvSpPr>
        <xdr:cNvPr id="372" name="楕円 371"/>
        <xdr:cNvSpPr/>
      </xdr:nvSpPr>
      <xdr:spPr>
        <a:xfrm>
          <a:off x="6921500" y="9931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105074</xdr:rowOff>
    </xdr:from>
    <xdr:ext cx="599010" cy="259045"/>
    <xdr:sp macro="" textlink="">
      <xdr:nvSpPr>
        <xdr:cNvPr id="373" name="テキスト ボックス 372"/>
        <xdr:cNvSpPr txBox="1"/>
      </xdr:nvSpPr>
      <xdr:spPr>
        <a:xfrm>
          <a:off x="6672795" y="9706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116876</xdr:rowOff>
    </xdr:from>
    <xdr:to>
      <xdr:col>54</xdr:col>
      <xdr:colOff>189865</xdr:colOff>
      <xdr:row>79</xdr:row>
      <xdr:rowOff>42661</xdr:rowOff>
    </xdr:to>
    <xdr:cxnSp macro="">
      <xdr:nvCxnSpPr>
        <xdr:cNvPr id="397" name="直線コネクタ 396"/>
        <xdr:cNvCxnSpPr/>
      </xdr:nvCxnSpPr>
      <xdr:spPr>
        <a:xfrm flipV="1">
          <a:off x="10475595" y="12289826"/>
          <a:ext cx="1270" cy="1297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46488</xdr:rowOff>
    </xdr:from>
    <xdr:ext cx="378565" cy="259045"/>
    <xdr:sp macro="" textlink="">
      <xdr:nvSpPr>
        <xdr:cNvPr id="398" name="商工費最小値テキスト"/>
        <xdr:cNvSpPr txBox="1"/>
      </xdr:nvSpPr>
      <xdr:spPr>
        <a:xfrm>
          <a:off x="10528300" y="135910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42661</xdr:rowOff>
    </xdr:from>
    <xdr:to>
      <xdr:col>55</xdr:col>
      <xdr:colOff>88900</xdr:colOff>
      <xdr:row>79</xdr:row>
      <xdr:rowOff>42661</xdr:rowOff>
    </xdr:to>
    <xdr:cxnSp macro="">
      <xdr:nvCxnSpPr>
        <xdr:cNvPr id="399" name="直線コネクタ 398"/>
        <xdr:cNvCxnSpPr/>
      </xdr:nvCxnSpPr>
      <xdr:spPr>
        <a:xfrm>
          <a:off x="10388600" y="13587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63553</xdr:rowOff>
    </xdr:from>
    <xdr:ext cx="599010" cy="259045"/>
    <xdr:sp macro="" textlink="">
      <xdr:nvSpPr>
        <xdr:cNvPr id="400" name="商工費最大値テキスト"/>
        <xdr:cNvSpPr txBox="1"/>
      </xdr:nvSpPr>
      <xdr:spPr>
        <a:xfrm>
          <a:off x="10528300" y="12065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681,981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116876</xdr:rowOff>
    </xdr:from>
    <xdr:to>
      <xdr:col>55</xdr:col>
      <xdr:colOff>88900</xdr:colOff>
      <xdr:row>71</xdr:row>
      <xdr:rowOff>116876</xdr:rowOff>
    </xdr:to>
    <xdr:cxnSp macro="">
      <xdr:nvCxnSpPr>
        <xdr:cNvPr id="401" name="直線コネクタ 400"/>
        <xdr:cNvCxnSpPr/>
      </xdr:nvCxnSpPr>
      <xdr:spPr>
        <a:xfrm>
          <a:off x="10388600" y="12289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37004</xdr:rowOff>
    </xdr:from>
    <xdr:to>
      <xdr:col>55</xdr:col>
      <xdr:colOff>0</xdr:colOff>
      <xdr:row>78</xdr:row>
      <xdr:rowOff>133829</xdr:rowOff>
    </xdr:to>
    <xdr:cxnSp macro="">
      <xdr:nvCxnSpPr>
        <xdr:cNvPr id="402" name="直線コネクタ 401"/>
        <xdr:cNvCxnSpPr/>
      </xdr:nvCxnSpPr>
      <xdr:spPr>
        <a:xfrm flipV="1">
          <a:off x="9639300" y="13410104"/>
          <a:ext cx="838200" cy="96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4021</xdr:rowOff>
    </xdr:from>
    <xdr:ext cx="534377" cy="259045"/>
    <xdr:sp macro="" textlink="">
      <xdr:nvSpPr>
        <xdr:cNvPr id="403" name="商工費平均値テキスト"/>
        <xdr:cNvSpPr txBox="1"/>
      </xdr:nvSpPr>
      <xdr:spPr>
        <a:xfrm>
          <a:off x="10528300" y="13377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25594</xdr:rowOff>
    </xdr:from>
    <xdr:to>
      <xdr:col>55</xdr:col>
      <xdr:colOff>50800</xdr:colOff>
      <xdr:row>78</xdr:row>
      <xdr:rowOff>127194</xdr:rowOff>
    </xdr:to>
    <xdr:sp macro="" textlink="">
      <xdr:nvSpPr>
        <xdr:cNvPr id="404" name="フローチャート: 判断 403"/>
        <xdr:cNvSpPr/>
      </xdr:nvSpPr>
      <xdr:spPr>
        <a:xfrm>
          <a:off x="10426700" y="1339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72737</xdr:rowOff>
    </xdr:from>
    <xdr:to>
      <xdr:col>50</xdr:col>
      <xdr:colOff>114300</xdr:colOff>
      <xdr:row>78</xdr:row>
      <xdr:rowOff>133829</xdr:rowOff>
    </xdr:to>
    <xdr:cxnSp macro="">
      <xdr:nvCxnSpPr>
        <xdr:cNvPr id="405" name="直線コネクタ 404"/>
        <xdr:cNvCxnSpPr/>
      </xdr:nvCxnSpPr>
      <xdr:spPr>
        <a:xfrm>
          <a:off x="8750300" y="13445837"/>
          <a:ext cx="889000" cy="61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11250</xdr:rowOff>
    </xdr:from>
    <xdr:to>
      <xdr:col>50</xdr:col>
      <xdr:colOff>165100</xdr:colOff>
      <xdr:row>78</xdr:row>
      <xdr:rowOff>112850</xdr:rowOff>
    </xdr:to>
    <xdr:sp macro="" textlink="">
      <xdr:nvSpPr>
        <xdr:cNvPr id="406" name="フローチャート: 判断 405"/>
        <xdr:cNvSpPr/>
      </xdr:nvSpPr>
      <xdr:spPr>
        <a:xfrm>
          <a:off x="9588500" y="1338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129377</xdr:rowOff>
    </xdr:from>
    <xdr:ext cx="534377" cy="259045"/>
    <xdr:sp macro="" textlink="">
      <xdr:nvSpPr>
        <xdr:cNvPr id="407" name="テキスト ボックス 406"/>
        <xdr:cNvSpPr txBox="1"/>
      </xdr:nvSpPr>
      <xdr:spPr>
        <a:xfrm>
          <a:off x="9372111" y="13159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72737</xdr:rowOff>
    </xdr:from>
    <xdr:to>
      <xdr:col>45</xdr:col>
      <xdr:colOff>177800</xdr:colOff>
      <xdr:row>78</xdr:row>
      <xdr:rowOff>144340</xdr:rowOff>
    </xdr:to>
    <xdr:cxnSp macro="">
      <xdr:nvCxnSpPr>
        <xdr:cNvPr id="408" name="直線コネクタ 407"/>
        <xdr:cNvCxnSpPr/>
      </xdr:nvCxnSpPr>
      <xdr:spPr>
        <a:xfrm flipV="1">
          <a:off x="7861300" y="13445837"/>
          <a:ext cx="889000" cy="71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52888</xdr:rowOff>
    </xdr:from>
    <xdr:to>
      <xdr:col>46</xdr:col>
      <xdr:colOff>38100</xdr:colOff>
      <xdr:row>78</xdr:row>
      <xdr:rowOff>154488</xdr:rowOff>
    </xdr:to>
    <xdr:sp macro="" textlink="">
      <xdr:nvSpPr>
        <xdr:cNvPr id="409" name="フローチャート: 判断 408"/>
        <xdr:cNvSpPr/>
      </xdr:nvSpPr>
      <xdr:spPr>
        <a:xfrm>
          <a:off x="8699500" y="1342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145615</xdr:rowOff>
    </xdr:from>
    <xdr:ext cx="534377" cy="259045"/>
    <xdr:sp macro="" textlink="">
      <xdr:nvSpPr>
        <xdr:cNvPr id="410" name="テキスト ボックス 409"/>
        <xdr:cNvSpPr txBox="1"/>
      </xdr:nvSpPr>
      <xdr:spPr>
        <a:xfrm>
          <a:off x="8483111" y="1351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144340</xdr:rowOff>
    </xdr:from>
    <xdr:to>
      <xdr:col>41</xdr:col>
      <xdr:colOff>50800</xdr:colOff>
      <xdr:row>78</xdr:row>
      <xdr:rowOff>165153</xdr:rowOff>
    </xdr:to>
    <xdr:cxnSp macro="">
      <xdr:nvCxnSpPr>
        <xdr:cNvPr id="411" name="直線コネクタ 410"/>
        <xdr:cNvCxnSpPr/>
      </xdr:nvCxnSpPr>
      <xdr:spPr>
        <a:xfrm flipV="1">
          <a:off x="6972300" y="13517440"/>
          <a:ext cx="889000" cy="20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59175</xdr:rowOff>
    </xdr:from>
    <xdr:to>
      <xdr:col>41</xdr:col>
      <xdr:colOff>101600</xdr:colOff>
      <xdr:row>78</xdr:row>
      <xdr:rowOff>160775</xdr:rowOff>
    </xdr:to>
    <xdr:sp macro="" textlink="">
      <xdr:nvSpPr>
        <xdr:cNvPr id="412" name="フローチャート: 判断 411"/>
        <xdr:cNvSpPr/>
      </xdr:nvSpPr>
      <xdr:spPr>
        <a:xfrm>
          <a:off x="7810500" y="13432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5852</xdr:rowOff>
    </xdr:from>
    <xdr:ext cx="534377" cy="259045"/>
    <xdr:sp macro="" textlink="">
      <xdr:nvSpPr>
        <xdr:cNvPr id="413" name="テキスト ボックス 412"/>
        <xdr:cNvSpPr txBox="1"/>
      </xdr:nvSpPr>
      <xdr:spPr>
        <a:xfrm>
          <a:off x="7594111" y="13207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64188</xdr:rowOff>
    </xdr:from>
    <xdr:to>
      <xdr:col>36</xdr:col>
      <xdr:colOff>165100</xdr:colOff>
      <xdr:row>78</xdr:row>
      <xdr:rowOff>165788</xdr:rowOff>
    </xdr:to>
    <xdr:sp macro="" textlink="">
      <xdr:nvSpPr>
        <xdr:cNvPr id="414" name="フローチャート: 判断 413"/>
        <xdr:cNvSpPr/>
      </xdr:nvSpPr>
      <xdr:spPr>
        <a:xfrm>
          <a:off x="6921500" y="1343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10865</xdr:rowOff>
    </xdr:from>
    <xdr:ext cx="534377" cy="259045"/>
    <xdr:sp macro="" textlink="">
      <xdr:nvSpPr>
        <xdr:cNvPr id="415" name="テキスト ボックス 414"/>
        <xdr:cNvSpPr txBox="1"/>
      </xdr:nvSpPr>
      <xdr:spPr>
        <a:xfrm>
          <a:off x="6705111" y="13212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157654</xdr:rowOff>
    </xdr:from>
    <xdr:to>
      <xdr:col>55</xdr:col>
      <xdr:colOff>50800</xdr:colOff>
      <xdr:row>78</xdr:row>
      <xdr:rowOff>87804</xdr:rowOff>
    </xdr:to>
    <xdr:sp macro="" textlink="">
      <xdr:nvSpPr>
        <xdr:cNvPr id="421" name="楕円 420"/>
        <xdr:cNvSpPr/>
      </xdr:nvSpPr>
      <xdr:spPr>
        <a:xfrm>
          <a:off x="10426700" y="13359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9081</xdr:rowOff>
    </xdr:from>
    <xdr:ext cx="534377" cy="259045"/>
    <xdr:sp macro="" textlink="">
      <xdr:nvSpPr>
        <xdr:cNvPr id="422" name="商工費該当値テキスト"/>
        <xdr:cNvSpPr txBox="1"/>
      </xdr:nvSpPr>
      <xdr:spPr>
        <a:xfrm>
          <a:off x="10528300" y="13210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83029</xdr:rowOff>
    </xdr:from>
    <xdr:to>
      <xdr:col>50</xdr:col>
      <xdr:colOff>165100</xdr:colOff>
      <xdr:row>79</xdr:row>
      <xdr:rowOff>13179</xdr:rowOff>
    </xdr:to>
    <xdr:sp macro="" textlink="">
      <xdr:nvSpPr>
        <xdr:cNvPr id="423" name="楕円 422"/>
        <xdr:cNvSpPr/>
      </xdr:nvSpPr>
      <xdr:spPr>
        <a:xfrm>
          <a:off x="9588500" y="1345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4306</xdr:rowOff>
    </xdr:from>
    <xdr:ext cx="534377" cy="259045"/>
    <xdr:sp macro="" textlink="">
      <xdr:nvSpPr>
        <xdr:cNvPr id="424" name="テキスト ボックス 423"/>
        <xdr:cNvSpPr txBox="1"/>
      </xdr:nvSpPr>
      <xdr:spPr>
        <a:xfrm>
          <a:off x="9372111" y="13548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21937</xdr:rowOff>
    </xdr:from>
    <xdr:to>
      <xdr:col>46</xdr:col>
      <xdr:colOff>38100</xdr:colOff>
      <xdr:row>78</xdr:row>
      <xdr:rowOff>123537</xdr:rowOff>
    </xdr:to>
    <xdr:sp macro="" textlink="">
      <xdr:nvSpPr>
        <xdr:cNvPr id="425" name="楕円 424"/>
        <xdr:cNvSpPr/>
      </xdr:nvSpPr>
      <xdr:spPr>
        <a:xfrm>
          <a:off x="8699500" y="13395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140064</xdr:rowOff>
    </xdr:from>
    <xdr:ext cx="534377" cy="259045"/>
    <xdr:sp macro="" textlink="">
      <xdr:nvSpPr>
        <xdr:cNvPr id="426" name="テキスト ボックス 425"/>
        <xdr:cNvSpPr txBox="1"/>
      </xdr:nvSpPr>
      <xdr:spPr>
        <a:xfrm>
          <a:off x="8483111" y="13170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93540</xdr:rowOff>
    </xdr:from>
    <xdr:to>
      <xdr:col>41</xdr:col>
      <xdr:colOff>101600</xdr:colOff>
      <xdr:row>79</xdr:row>
      <xdr:rowOff>23690</xdr:rowOff>
    </xdr:to>
    <xdr:sp macro="" textlink="">
      <xdr:nvSpPr>
        <xdr:cNvPr id="427" name="楕円 426"/>
        <xdr:cNvSpPr/>
      </xdr:nvSpPr>
      <xdr:spPr>
        <a:xfrm>
          <a:off x="7810500" y="1346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14817</xdr:rowOff>
    </xdr:from>
    <xdr:ext cx="534377" cy="259045"/>
    <xdr:sp macro="" textlink="">
      <xdr:nvSpPr>
        <xdr:cNvPr id="428" name="テキスト ボックス 427"/>
        <xdr:cNvSpPr txBox="1"/>
      </xdr:nvSpPr>
      <xdr:spPr>
        <a:xfrm>
          <a:off x="7594111" y="13559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114353</xdr:rowOff>
    </xdr:from>
    <xdr:to>
      <xdr:col>36</xdr:col>
      <xdr:colOff>165100</xdr:colOff>
      <xdr:row>79</xdr:row>
      <xdr:rowOff>44503</xdr:rowOff>
    </xdr:to>
    <xdr:sp macro="" textlink="">
      <xdr:nvSpPr>
        <xdr:cNvPr id="429" name="楕円 428"/>
        <xdr:cNvSpPr/>
      </xdr:nvSpPr>
      <xdr:spPr>
        <a:xfrm>
          <a:off x="6921500" y="13487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35630</xdr:rowOff>
    </xdr:from>
    <xdr:ext cx="534377" cy="259045"/>
    <xdr:sp macro="" textlink="">
      <xdr:nvSpPr>
        <xdr:cNvPr id="430" name="テキスト ボックス 429"/>
        <xdr:cNvSpPr txBox="1"/>
      </xdr:nvSpPr>
      <xdr:spPr>
        <a:xfrm>
          <a:off x="6705111" y="13580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4" name="テキスト ボックス 443"/>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6" name="テキスト ボックス 445"/>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8" name="テキスト ボックス 447"/>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50" name="テキスト ボックス 449"/>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2" name="テキスト ボックス 451"/>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17627</xdr:rowOff>
    </xdr:from>
    <xdr:to>
      <xdr:col>54</xdr:col>
      <xdr:colOff>189865</xdr:colOff>
      <xdr:row>99</xdr:row>
      <xdr:rowOff>74795</xdr:rowOff>
    </xdr:to>
    <xdr:cxnSp macro="">
      <xdr:nvCxnSpPr>
        <xdr:cNvPr id="456" name="直線コネクタ 455"/>
        <xdr:cNvCxnSpPr/>
      </xdr:nvCxnSpPr>
      <xdr:spPr>
        <a:xfrm flipV="1">
          <a:off x="10475595" y="15619577"/>
          <a:ext cx="1270" cy="1428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78622</xdr:rowOff>
    </xdr:from>
    <xdr:ext cx="534377" cy="259045"/>
    <xdr:sp macro="" textlink="">
      <xdr:nvSpPr>
        <xdr:cNvPr id="457" name="土木費最小値テキスト"/>
        <xdr:cNvSpPr txBox="1"/>
      </xdr:nvSpPr>
      <xdr:spPr>
        <a:xfrm>
          <a:off x="10528300" y="17052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74795</xdr:rowOff>
    </xdr:from>
    <xdr:to>
      <xdr:col>55</xdr:col>
      <xdr:colOff>88900</xdr:colOff>
      <xdr:row>99</xdr:row>
      <xdr:rowOff>74795</xdr:rowOff>
    </xdr:to>
    <xdr:cxnSp macro="">
      <xdr:nvCxnSpPr>
        <xdr:cNvPr id="458" name="直線コネクタ 457"/>
        <xdr:cNvCxnSpPr/>
      </xdr:nvCxnSpPr>
      <xdr:spPr>
        <a:xfrm>
          <a:off x="10388600" y="1704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135754</xdr:rowOff>
    </xdr:from>
    <xdr:ext cx="690189" cy="259045"/>
    <xdr:sp macro="" textlink="">
      <xdr:nvSpPr>
        <xdr:cNvPr id="459" name="土木費最大値テキスト"/>
        <xdr:cNvSpPr txBox="1"/>
      </xdr:nvSpPr>
      <xdr:spPr>
        <a:xfrm>
          <a:off x="10528300" y="153948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1,334,641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17627</xdr:rowOff>
    </xdr:from>
    <xdr:to>
      <xdr:col>55</xdr:col>
      <xdr:colOff>88900</xdr:colOff>
      <xdr:row>91</xdr:row>
      <xdr:rowOff>17627</xdr:rowOff>
    </xdr:to>
    <xdr:cxnSp macro="">
      <xdr:nvCxnSpPr>
        <xdr:cNvPr id="460" name="直線コネクタ 459"/>
        <xdr:cNvCxnSpPr/>
      </xdr:nvCxnSpPr>
      <xdr:spPr>
        <a:xfrm>
          <a:off x="10388600" y="1561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24879</xdr:rowOff>
    </xdr:from>
    <xdr:to>
      <xdr:col>55</xdr:col>
      <xdr:colOff>0</xdr:colOff>
      <xdr:row>98</xdr:row>
      <xdr:rowOff>29716</xdr:rowOff>
    </xdr:to>
    <xdr:cxnSp macro="">
      <xdr:nvCxnSpPr>
        <xdr:cNvPr id="461" name="直線コネクタ 460"/>
        <xdr:cNvCxnSpPr/>
      </xdr:nvCxnSpPr>
      <xdr:spPr>
        <a:xfrm>
          <a:off x="9639300" y="16826979"/>
          <a:ext cx="838200" cy="4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21736</xdr:rowOff>
    </xdr:from>
    <xdr:ext cx="599010" cy="259045"/>
    <xdr:sp macro="" textlink="">
      <xdr:nvSpPr>
        <xdr:cNvPr id="462" name="土木費平均値テキスト"/>
        <xdr:cNvSpPr txBox="1"/>
      </xdr:nvSpPr>
      <xdr:spPr>
        <a:xfrm>
          <a:off x="10528300" y="16823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43309</xdr:rowOff>
    </xdr:from>
    <xdr:to>
      <xdr:col>55</xdr:col>
      <xdr:colOff>50800</xdr:colOff>
      <xdr:row>98</xdr:row>
      <xdr:rowOff>144909</xdr:rowOff>
    </xdr:to>
    <xdr:sp macro="" textlink="">
      <xdr:nvSpPr>
        <xdr:cNvPr id="463" name="フローチャート: 判断 462"/>
        <xdr:cNvSpPr/>
      </xdr:nvSpPr>
      <xdr:spPr>
        <a:xfrm>
          <a:off x="10426700" y="1684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24879</xdr:rowOff>
    </xdr:from>
    <xdr:to>
      <xdr:col>50</xdr:col>
      <xdr:colOff>114300</xdr:colOff>
      <xdr:row>98</xdr:row>
      <xdr:rowOff>57288</xdr:rowOff>
    </xdr:to>
    <xdr:cxnSp macro="">
      <xdr:nvCxnSpPr>
        <xdr:cNvPr id="464" name="直線コネクタ 463"/>
        <xdr:cNvCxnSpPr/>
      </xdr:nvCxnSpPr>
      <xdr:spPr>
        <a:xfrm flipV="1">
          <a:off x="8750300" y="16826979"/>
          <a:ext cx="889000" cy="32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51135</xdr:rowOff>
    </xdr:from>
    <xdr:to>
      <xdr:col>50</xdr:col>
      <xdr:colOff>165100</xdr:colOff>
      <xdr:row>98</xdr:row>
      <xdr:rowOff>152735</xdr:rowOff>
    </xdr:to>
    <xdr:sp macro="" textlink="">
      <xdr:nvSpPr>
        <xdr:cNvPr id="465" name="フローチャート: 判断 464"/>
        <xdr:cNvSpPr/>
      </xdr:nvSpPr>
      <xdr:spPr>
        <a:xfrm>
          <a:off x="9588500" y="16853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143862</xdr:rowOff>
    </xdr:from>
    <xdr:ext cx="599010" cy="259045"/>
    <xdr:sp macro="" textlink="">
      <xdr:nvSpPr>
        <xdr:cNvPr id="466" name="テキスト ボックス 465"/>
        <xdr:cNvSpPr txBox="1"/>
      </xdr:nvSpPr>
      <xdr:spPr>
        <a:xfrm>
          <a:off x="9339795" y="16945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41007</xdr:rowOff>
    </xdr:from>
    <xdr:to>
      <xdr:col>45</xdr:col>
      <xdr:colOff>177800</xdr:colOff>
      <xdr:row>98</xdr:row>
      <xdr:rowOff>57288</xdr:rowOff>
    </xdr:to>
    <xdr:cxnSp macro="">
      <xdr:nvCxnSpPr>
        <xdr:cNvPr id="467" name="直線コネクタ 466"/>
        <xdr:cNvCxnSpPr/>
      </xdr:nvCxnSpPr>
      <xdr:spPr>
        <a:xfrm>
          <a:off x="7861300" y="16843107"/>
          <a:ext cx="889000" cy="16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57348</xdr:rowOff>
    </xdr:from>
    <xdr:to>
      <xdr:col>46</xdr:col>
      <xdr:colOff>38100</xdr:colOff>
      <xdr:row>98</xdr:row>
      <xdr:rowOff>158948</xdr:rowOff>
    </xdr:to>
    <xdr:sp macro="" textlink="">
      <xdr:nvSpPr>
        <xdr:cNvPr id="468" name="フローチャート: 判断 467"/>
        <xdr:cNvSpPr/>
      </xdr:nvSpPr>
      <xdr:spPr>
        <a:xfrm>
          <a:off x="8699500" y="16859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150075</xdr:rowOff>
    </xdr:from>
    <xdr:ext cx="599010" cy="259045"/>
    <xdr:sp macro="" textlink="">
      <xdr:nvSpPr>
        <xdr:cNvPr id="469" name="テキスト ボックス 468"/>
        <xdr:cNvSpPr txBox="1"/>
      </xdr:nvSpPr>
      <xdr:spPr>
        <a:xfrm>
          <a:off x="8450795" y="16952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35573</xdr:rowOff>
    </xdr:from>
    <xdr:to>
      <xdr:col>41</xdr:col>
      <xdr:colOff>50800</xdr:colOff>
      <xdr:row>98</xdr:row>
      <xdr:rowOff>41007</xdr:rowOff>
    </xdr:to>
    <xdr:cxnSp macro="">
      <xdr:nvCxnSpPr>
        <xdr:cNvPr id="470" name="直線コネクタ 469"/>
        <xdr:cNvCxnSpPr/>
      </xdr:nvCxnSpPr>
      <xdr:spPr>
        <a:xfrm>
          <a:off x="6972300" y="16837673"/>
          <a:ext cx="889000" cy="5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57558</xdr:rowOff>
    </xdr:from>
    <xdr:to>
      <xdr:col>41</xdr:col>
      <xdr:colOff>101600</xdr:colOff>
      <xdr:row>98</xdr:row>
      <xdr:rowOff>159158</xdr:rowOff>
    </xdr:to>
    <xdr:sp macro="" textlink="">
      <xdr:nvSpPr>
        <xdr:cNvPr id="471" name="フローチャート: 判断 470"/>
        <xdr:cNvSpPr/>
      </xdr:nvSpPr>
      <xdr:spPr>
        <a:xfrm>
          <a:off x="7810500" y="1685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150285</xdr:rowOff>
    </xdr:from>
    <xdr:ext cx="599010" cy="259045"/>
    <xdr:sp macro="" textlink="">
      <xdr:nvSpPr>
        <xdr:cNvPr id="472" name="テキスト ボックス 471"/>
        <xdr:cNvSpPr txBox="1"/>
      </xdr:nvSpPr>
      <xdr:spPr>
        <a:xfrm>
          <a:off x="7561795" y="16952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74820</xdr:rowOff>
    </xdr:from>
    <xdr:to>
      <xdr:col>36</xdr:col>
      <xdr:colOff>165100</xdr:colOff>
      <xdr:row>99</xdr:row>
      <xdr:rowOff>4970</xdr:rowOff>
    </xdr:to>
    <xdr:sp macro="" textlink="">
      <xdr:nvSpPr>
        <xdr:cNvPr id="473" name="フローチャート: 判断 472"/>
        <xdr:cNvSpPr/>
      </xdr:nvSpPr>
      <xdr:spPr>
        <a:xfrm>
          <a:off x="6921500" y="1687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167547</xdr:rowOff>
    </xdr:from>
    <xdr:ext cx="599010" cy="259045"/>
    <xdr:sp macro="" textlink="">
      <xdr:nvSpPr>
        <xdr:cNvPr id="474" name="テキスト ボックス 473"/>
        <xdr:cNvSpPr txBox="1"/>
      </xdr:nvSpPr>
      <xdr:spPr>
        <a:xfrm>
          <a:off x="6672795" y="16969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150366</xdr:rowOff>
    </xdr:from>
    <xdr:to>
      <xdr:col>55</xdr:col>
      <xdr:colOff>50800</xdr:colOff>
      <xdr:row>98</xdr:row>
      <xdr:rowOff>80516</xdr:rowOff>
    </xdr:to>
    <xdr:sp macro="" textlink="">
      <xdr:nvSpPr>
        <xdr:cNvPr id="480" name="楕円 479"/>
        <xdr:cNvSpPr/>
      </xdr:nvSpPr>
      <xdr:spPr>
        <a:xfrm>
          <a:off x="10426700" y="16781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1793</xdr:rowOff>
    </xdr:from>
    <xdr:ext cx="599010" cy="259045"/>
    <xdr:sp macro="" textlink="">
      <xdr:nvSpPr>
        <xdr:cNvPr id="481" name="土木費該当値テキスト"/>
        <xdr:cNvSpPr txBox="1"/>
      </xdr:nvSpPr>
      <xdr:spPr>
        <a:xfrm>
          <a:off x="10528300" y="16632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145529</xdr:rowOff>
    </xdr:from>
    <xdr:to>
      <xdr:col>50</xdr:col>
      <xdr:colOff>165100</xdr:colOff>
      <xdr:row>98</xdr:row>
      <xdr:rowOff>75679</xdr:rowOff>
    </xdr:to>
    <xdr:sp macro="" textlink="">
      <xdr:nvSpPr>
        <xdr:cNvPr id="482" name="楕円 481"/>
        <xdr:cNvSpPr/>
      </xdr:nvSpPr>
      <xdr:spPr>
        <a:xfrm>
          <a:off x="9588500" y="16776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92206</xdr:rowOff>
    </xdr:from>
    <xdr:ext cx="599010" cy="259045"/>
    <xdr:sp macro="" textlink="">
      <xdr:nvSpPr>
        <xdr:cNvPr id="483" name="テキスト ボックス 482"/>
        <xdr:cNvSpPr txBox="1"/>
      </xdr:nvSpPr>
      <xdr:spPr>
        <a:xfrm>
          <a:off x="9339795" y="16551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6488</xdr:rowOff>
    </xdr:from>
    <xdr:to>
      <xdr:col>46</xdr:col>
      <xdr:colOff>38100</xdr:colOff>
      <xdr:row>98</xdr:row>
      <xdr:rowOff>108088</xdr:rowOff>
    </xdr:to>
    <xdr:sp macro="" textlink="">
      <xdr:nvSpPr>
        <xdr:cNvPr id="484" name="楕円 483"/>
        <xdr:cNvSpPr/>
      </xdr:nvSpPr>
      <xdr:spPr>
        <a:xfrm>
          <a:off x="8699500" y="16808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124615</xdr:rowOff>
    </xdr:from>
    <xdr:ext cx="599010" cy="259045"/>
    <xdr:sp macro="" textlink="">
      <xdr:nvSpPr>
        <xdr:cNvPr id="485" name="テキスト ボックス 484"/>
        <xdr:cNvSpPr txBox="1"/>
      </xdr:nvSpPr>
      <xdr:spPr>
        <a:xfrm>
          <a:off x="8450795" y="16583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161657</xdr:rowOff>
    </xdr:from>
    <xdr:to>
      <xdr:col>41</xdr:col>
      <xdr:colOff>101600</xdr:colOff>
      <xdr:row>98</xdr:row>
      <xdr:rowOff>91807</xdr:rowOff>
    </xdr:to>
    <xdr:sp macro="" textlink="">
      <xdr:nvSpPr>
        <xdr:cNvPr id="486" name="楕円 485"/>
        <xdr:cNvSpPr/>
      </xdr:nvSpPr>
      <xdr:spPr>
        <a:xfrm>
          <a:off x="7810500" y="16792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108334</xdr:rowOff>
    </xdr:from>
    <xdr:ext cx="599010" cy="259045"/>
    <xdr:sp macro="" textlink="">
      <xdr:nvSpPr>
        <xdr:cNvPr id="487" name="テキスト ボックス 486"/>
        <xdr:cNvSpPr txBox="1"/>
      </xdr:nvSpPr>
      <xdr:spPr>
        <a:xfrm>
          <a:off x="7561795" y="16567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156223</xdr:rowOff>
    </xdr:from>
    <xdr:to>
      <xdr:col>36</xdr:col>
      <xdr:colOff>165100</xdr:colOff>
      <xdr:row>98</xdr:row>
      <xdr:rowOff>86373</xdr:rowOff>
    </xdr:to>
    <xdr:sp macro="" textlink="">
      <xdr:nvSpPr>
        <xdr:cNvPr id="488" name="楕円 487"/>
        <xdr:cNvSpPr/>
      </xdr:nvSpPr>
      <xdr:spPr>
        <a:xfrm>
          <a:off x="6921500" y="16786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102900</xdr:rowOff>
    </xdr:from>
    <xdr:ext cx="599010" cy="259045"/>
    <xdr:sp macro="" textlink="">
      <xdr:nvSpPr>
        <xdr:cNvPr id="489" name="テキスト ボックス 488"/>
        <xdr:cNvSpPr txBox="1"/>
      </xdr:nvSpPr>
      <xdr:spPr>
        <a:xfrm>
          <a:off x="6672795" y="16562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1" name="テキスト ボックス 50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3" name="テキスト ボックス 502"/>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5" name="テキスト ボックス 504"/>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7" name="テキスト ボックス 506"/>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9" name="テキスト ボックス 50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135829</xdr:rowOff>
    </xdr:from>
    <xdr:to>
      <xdr:col>85</xdr:col>
      <xdr:colOff>126364</xdr:colOff>
      <xdr:row>38</xdr:row>
      <xdr:rowOff>170965</xdr:rowOff>
    </xdr:to>
    <xdr:cxnSp macro="">
      <xdr:nvCxnSpPr>
        <xdr:cNvPr id="513" name="直線コネクタ 512"/>
        <xdr:cNvCxnSpPr/>
      </xdr:nvCxnSpPr>
      <xdr:spPr>
        <a:xfrm flipV="1">
          <a:off x="16317595" y="5450779"/>
          <a:ext cx="1269" cy="1235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3342</xdr:rowOff>
    </xdr:from>
    <xdr:ext cx="534377" cy="259045"/>
    <xdr:sp macro="" textlink="">
      <xdr:nvSpPr>
        <xdr:cNvPr id="514" name="消防費最小値テキスト"/>
        <xdr:cNvSpPr txBox="1"/>
      </xdr:nvSpPr>
      <xdr:spPr>
        <a:xfrm>
          <a:off x="16370300" y="668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170965</xdr:rowOff>
    </xdr:from>
    <xdr:to>
      <xdr:col>86</xdr:col>
      <xdr:colOff>25400</xdr:colOff>
      <xdr:row>38</xdr:row>
      <xdr:rowOff>170965</xdr:rowOff>
    </xdr:to>
    <xdr:cxnSp macro="">
      <xdr:nvCxnSpPr>
        <xdr:cNvPr id="515" name="直線コネクタ 514"/>
        <xdr:cNvCxnSpPr/>
      </xdr:nvCxnSpPr>
      <xdr:spPr>
        <a:xfrm>
          <a:off x="16230600" y="6686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82506</xdr:rowOff>
    </xdr:from>
    <xdr:ext cx="599010" cy="259045"/>
    <xdr:sp macro="" textlink="">
      <xdr:nvSpPr>
        <xdr:cNvPr id="516" name="消防費最大値テキスト"/>
        <xdr:cNvSpPr txBox="1"/>
      </xdr:nvSpPr>
      <xdr:spPr>
        <a:xfrm>
          <a:off x="16370300" y="5226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336,016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135829</xdr:rowOff>
    </xdr:from>
    <xdr:to>
      <xdr:col>86</xdr:col>
      <xdr:colOff>25400</xdr:colOff>
      <xdr:row>31</xdr:row>
      <xdr:rowOff>135829</xdr:rowOff>
    </xdr:to>
    <xdr:cxnSp macro="">
      <xdr:nvCxnSpPr>
        <xdr:cNvPr id="517" name="直線コネクタ 516"/>
        <xdr:cNvCxnSpPr/>
      </xdr:nvCxnSpPr>
      <xdr:spPr>
        <a:xfrm>
          <a:off x="16230600" y="5450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103524</xdr:rowOff>
    </xdr:from>
    <xdr:to>
      <xdr:col>85</xdr:col>
      <xdr:colOff>127000</xdr:colOff>
      <xdr:row>37</xdr:row>
      <xdr:rowOff>119416</xdr:rowOff>
    </xdr:to>
    <xdr:cxnSp macro="">
      <xdr:nvCxnSpPr>
        <xdr:cNvPr id="518" name="直線コネクタ 517"/>
        <xdr:cNvCxnSpPr/>
      </xdr:nvCxnSpPr>
      <xdr:spPr>
        <a:xfrm>
          <a:off x="15481300" y="6447174"/>
          <a:ext cx="838200" cy="15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77999</xdr:rowOff>
    </xdr:from>
    <xdr:ext cx="534377" cy="259045"/>
    <xdr:sp macro="" textlink="">
      <xdr:nvSpPr>
        <xdr:cNvPr id="519" name="消防費平均値テキスト"/>
        <xdr:cNvSpPr txBox="1"/>
      </xdr:nvSpPr>
      <xdr:spPr>
        <a:xfrm>
          <a:off x="16370300" y="6421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99572</xdr:rowOff>
    </xdr:from>
    <xdr:to>
      <xdr:col>85</xdr:col>
      <xdr:colOff>177800</xdr:colOff>
      <xdr:row>38</xdr:row>
      <xdr:rowOff>29722</xdr:rowOff>
    </xdr:to>
    <xdr:sp macro="" textlink="">
      <xdr:nvSpPr>
        <xdr:cNvPr id="520" name="フローチャート: 判断 519"/>
        <xdr:cNvSpPr/>
      </xdr:nvSpPr>
      <xdr:spPr>
        <a:xfrm>
          <a:off x="16268700" y="644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167867</xdr:rowOff>
    </xdr:from>
    <xdr:to>
      <xdr:col>81</xdr:col>
      <xdr:colOff>50800</xdr:colOff>
      <xdr:row>37</xdr:row>
      <xdr:rowOff>103524</xdr:rowOff>
    </xdr:to>
    <xdr:cxnSp macro="">
      <xdr:nvCxnSpPr>
        <xdr:cNvPr id="521" name="直線コネクタ 520"/>
        <xdr:cNvCxnSpPr/>
      </xdr:nvCxnSpPr>
      <xdr:spPr>
        <a:xfrm>
          <a:off x="14592300" y="6340067"/>
          <a:ext cx="889000" cy="107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84138</xdr:rowOff>
    </xdr:from>
    <xdr:to>
      <xdr:col>81</xdr:col>
      <xdr:colOff>101600</xdr:colOff>
      <xdr:row>38</xdr:row>
      <xdr:rowOff>14288</xdr:rowOff>
    </xdr:to>
    <xdr:sp macro="" textlink="">
      <xdr:nvSpPr>
        <xdr:cNvPr id="522" name="フローチャート: 判断 521"/>
        <xdr:cNvSpPr/>
      </xdr:nvSpPr>
      <xdr:spPr>
        <a:xfrm>
          <a:off x="15430500" y="6427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5415</xdr:rowOff>
    </xdr:from>
    <xdr:ext cx="534377" cy="259045"/>
    <xdr:sp macro="" textlink="">
      <xdr:nvSpPr>
        <xdr:cNvPr id="523" name="テキスト ボックス 522"/>
        <xdr:cNvSpPr txBox="1"/>
      </xdr:nvSpPr>
      <xdr:spPr>
        <a:xfrm>
          <a:off x="15214111" y="652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167867</xdr:rowOff>
    </xdr:from>
    <xdr:to>
      <xdr:col>76</xdr:col>
      <xdr:colOff>114300</xdr:colOff>
      <xdr:row>37</xdr:row>
      <xdr:rowOff>25107</xdr:rowOff>
    </xdr:to>
    <xdr:cxnSp macro="">
      <xdr:nvCxnSpPr>
        <xdr:cNvPr id="524" name="直線コネクタ 523"/>
        <xdr:cNvCxnSpPr/>
      </xdr:nvCxnSpPr>
      <xdr:spPr>
        <a:xfrm flipV="1">
          <a:off x="13703300" y="6340067"/>
          <a:ext cx="889000" cy="28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82465</xdr:rowOff>
    </xdr:from>
    <xdr:to>
      <xdr:col>76</xdr:col>
      <xdr:colOff>165100</xdr:colOff>
      <xdr:row>38</xdr:row>
      <xdr:rowOff>12615</xdr:rowOff>
    </xdr:to>
    <xdr:sp macro="" textlink="">
      <xdr:nvSpPr>
        <xdr:cNvPr id="525" name="フローチャート: 判断 524"/>
        <xdr:cNvSpPr/>
      </xdr:nvSpPr>
      <xdr:spPr>
        <a:xfrm>
          <a:off x="14541500" y="642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3742</xdr:rowOff>
    </xdr:from>
    <xdr:ext cx="534377" cy="259045"/>
    <xdr:sp macro="" textlink="">
      <xdr:nvSpPr>
        <xdr:cNvPr id="526" name="テキスト ボックス 525"/>
        <xdr:cNvSpPr txBox="1"/>
      </xdr:nvSpPr>
      <xdr:spPr>
        <a:xfrm>
          <a:off x="14325111" y="6518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25107</xdr:rowOff>
    </xdr:from>
    <xdr:to>
      <xdr:col>71</xdr:col>
      <xdr:colOff>177800</xdr:colOff>
      <xdr:row>37</xdr:row>
      <xdr:rowOff>71798</xdr:rowOff>
    </xdr:to>
    <xdr:cxnSp macro="">
      <xdr:nvCxnSpPr>
        <xdr:cNvPr id="527" name="直線コネクタ 526"/>
        <xdr:cNvCxnSpPr/>
      </xdr:nvCxnSpPr>
      <xdr:spPr>
        <a:xfrm flipV="1">
          <a:off x="12814300" y="6368757"/>
          <a:ext cx="889000" cy="46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95175</xdr:rowOff>
    </xdr:from>
    <xdr:to>
      <xdr:col>72</xdr:col>
      <xdr:colOff>38100</xdr:colOff>
      <xdr:row>38</xdr:row>
      <xdr:rowOff>25326</xdr:rowOff>
    </xdr:to>
    <xdr:sp macro="" textlink="">
      <xdr:nvSpPr>
        <xdr:cNvPr id="528" name="フローチャート: 判断 527"/>
        <xdr:cNvSpPr/>
      </xdr:nvSpPr>
      <xdr:spPr>
        <a:xfrm>
          <a:off x="13652500" y="643882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16452</xdr:rowOff>
    </xdr:from>
    <xdr:ext cx="534377" cy="259045"/>
    <xdr:sp macro="" textlink="">
      <xdr:nvSpPr>
        <xdr:cNvPr id="529" name="テキスト ボックス 528"/>
        <xdr:cNvSpPr txBox="1"/>
      </xdr:nvSpPr>
      <xdr:spPr>
        <a:xfrm>
          <a:off x="13436111" y="6531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97811</xdr:rowOff>
    </xdr:from>
    <xdr:to>
      <xdr:col>67</xdr:col>
      <xdr:colOff>101600</xdr:colOff>
      <xdr:row>38</xdr:row>
      <xdr:rowOff>27961</xdr:rowOff>
    </xdr:to>
    <xdr:sp macro="" textlink="">
      <xdr:nvSpPr>
        <xdr:cNvPr id="530" name="フローチャート: 判断 529"/>
        <xdr:cNvSpPr/>
      </xdr:nvSpPr>
      <xdr:spPr>
        <a:xfrm>
          <a:off x="12763500" y="64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19089</xdr:rowOff>
    </xdr:from>
    <xdr:ext cx="534377" cy="259045"/>
    <xdr:sp macro="" textlink="">
      <xdr:nvSpPr>
        <xdr:cNvPr id="531" name="テキスト ボックス 530"/>
        <xdr:cNvSpPr txBox="1"/>
      </xdr:nvSpPr>
      <xdr:spPr>
        <a:xfrm>
          <a:off x="12547111" y="6534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68616</xdr:rowOff>
    </xdr:from>
    <xdr:to>
      <xdr:col>85</xdr:col>
      <xdr:colOff>177800</xdr:colOff>
      <xdr:row>37</xdr:row>
      <xdr:rowOff>170216</xdr:rowOff>
    </xdr:to>
    <xdr:sp macro="" textlink="">
      <xdr:nvSpPr>
        <xdr:cNvPr id="537" name="楕円 536"/>
        <xdr:cNvSpPr/>
      </xdr:nvSpPr>
      <xdr:spPr>
        <a:xfrm>
          <a:off x="16268700" y="641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91493</xdr:rowOff>
    </xdr:from>
    <xdr:ext cx="534377" cy="259045"/>
    <xdr:sp macro="" textlink="">
      <xdr:nvSpPr>
        <xdr:cNvPr id="538" name="消防費該当値テキスト"/>
        <xdr:cNvSpPr txBox="1"/>
      </xdr:nvSpPr>
      <xdr:spPr>
        <a:xfrm>
          <a:off x="16370300" y="6263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52724</xdr:rowOff>
    </xdr:from>
    <xdr:to>
      <xdr:col>81</xdr:col>
      <xdr:colOff>101600</xdr:colOff>
      <xdr:row>37</xdr:row>
      <xdr:rowOff>154324</xdr:rowOff>
    </xdr:to>
    <xdr:sp macro="" textlink="">
      <xdr:nvSpPr>
        <xdr:cNvPr id="539" name="楕円 538"/>
        <xdr:cNvSpPr/>
      </xdr:nvSpPr>
      <xdr:spPr>
        <a:xfrm>
          <a:off x="15430500" y="6396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170851</xdr:rowOff>
    </xdr:from>
    <xdr:ext cx="534377" cy="259045"/>
    <xdr:sp macro="" textlink="">
      <xdr:nvSpPr>
        <xdr:cNvPr id="540" name="テキスト ボックス 539"/>
        <xdr:cNvSpPr txBox="1"/>
      </xdr:nvSpPr>
      <xdr:spPr>
        <a:xfrm>
          <a:off x="15214111" y="6171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117067</xdr:rowOff>
    </xdr:from>
    <xdr:to>
      <xdr:col>76</xdr:col>
      <xdr:colOff>165100</xdr:colOff>
      <xdr:row>37</xdr:row>
      <xdr:rowOff>47217</xdr:rowOff>
    </xdr:to>
    <xdr:sp macro="" textlink="">
      <xdr:nvSpPr>
        <xdr:cNvPr id="541" name="楕円 540"/>
        <xdr:cNvSpPr/>
      </xdr:nvSpPr>
      <xdr:spPr>
        <a:xfrm>
          <a:off x="14541500" y="6289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35</xdr:row>
      <xdr:rowOff>63744</xdr:rowOff>
    </xdr:from>
    <xdr:ext cx="599010" cy="259045"/>
    <xdr:sp macro="" textlink="">
      <xdr:nvSpPr>
        <xdr:cNvPr id="542" name="テキスト ボックス 541"/>
        <xdr:cNvSpPr txBox="1"/>
      </xdr:nvSpPr>
      <xdr:spPr>
        <a:xfrm>
          <a:off x="14292795" y="6064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145757</xdr:rowOff>
    </xdr:from>
    <xdr:to>
      <xdr:col>72</xdr:col>
      <xdr:colOff>38100</xdr:colOff>
      <xdr:row>37</xdr:row>
      <xdr:rowOff>75907</xdr:rowOff>
    </xdr:to>
    <xdr:sp macro="" textlink="">
      <xdr:nvSpPr>
        <xdr:cNvPr id="543" name="楕円 542"/>
        <xdr:cNvSpPr/>
      </xdr:nvSpPr>
      <xdr:spPr>
        <a:xfrm>
          <a:off x="13652500" y="631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92434</xdr:rowOff>
    </xdr:from>
    <xdr:ext cx="534377" cy="259045"/>
    <xdr:sp macro="" textlink="">
      <xdr:nvSpPr>
        <xdr:cNvPr id="544" name="テキスト ボックス 543"/>
        <xdr:cNvSpPr txBox="1"/>
      </xdr:nvSpPr>
      <xdr:spPr>
        <a:xfrm>
          <a:off x="13436111" y="6093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20998</xdr:rowOff>
    </xdr:from>
    <xdr:to>
      <xdr:col>67</xdr:col>
      <xdr:colOff>101600</xdr:colOff>
      <xdr:row>37</xdr:row>
      <xdr:rowOff>122598</xdr:rowOff>
    </xdr:to>
    <xdr:sp macro="" textlink="">
      <xdr:nvSpPr>
        <xdr:cNvPr id="545" name="楕円 544"/>
        <xdr:cNvSpPr/>
      </xdr:nvSpPr>
      <xdr:spPr>
        <a:xfrm>
          <a:off x="12763500" y="636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139125</xdr:rowOff>
    </xdr:from>
    <xdr:ext cx="534377" cy="259045"/>
    <xdr:sp macro="" textlink="">
      <xdr:nvSpPr>
        <xdr:cNvPr id="546" name="テキスト ボックス 545"/>
        <xdr:cNvSpPr txBox="1"/>
      </xdr:nvSpPr>
      <xdr:spPr>
        <a:xfrm>
          <a:off x="12547111" y="6139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8" name="テキスト ボックス 55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0" name="テキスト ボックス 559"/>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2" name="テキスト ボックス 561"/>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4" name="テキスト ボックス 563"/>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6" name="テキスト ボックス 565"/>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8" name="テキスト ボックス 567"/>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51884</xdr:rowOff>
    </xdr:from>
    <xdr:to>
      <xdr:col>85</xdr:col>
      <xdr:colOff>126364</xdr:colOff>
      <xdr:row>58</xdr:row>
      <xdr:rowOff>110245</xdr:rowOff>
    </xdr:to>
    <xdr:cxnSp macro="">
      <xdr:nvCxnSpPr>
        <xdr:cNvPr id="570" name="直線コネクタ 569"/>
        <xdr:cNvCxnSpPr/>
      </xdr:nvCxnSpPr>
      <xdr:spPr>
        <a:xfrm flipV="1">
          <a:off x="16317595" y="8795834"/>
          <a:ext cx="1269" cy="1258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114072</xdr:rowOff>
    </xdr:from>
    <xdr:ext cx="534377" cy="259045"/>
    <xdr:sp macro="" textlink="">
      <xdr:nvSpPr>
        <xdr:cNvPr id="571" name="教育費最小値テキスト"/>
        <xdr:cNvSpPr txBox="1"/>
      </xdr:nvSpPr>
      <xdr:spPr>
        <a:xfrm>
          <a:off x="16370300" y="10058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110245</xdr:rowOff>
    </xdr:from>
    <xdr:to>
      <xdr:col>86</xdr:col>
      <xdr:colOff>25400</xdr:colOff>
      <xdr:row>58</xdr:row>
      <xdr:rowOff>110245</xdr:rowOff>
    </xdr:to>
    <xdr:cxnSp macro="">
      <xdr:nvCxnSpPr>
        <xdr:cNvPr id="572" name="直線コネクタ 571"/>
        <xdr:cNvCxnSpPr/>
      </xdr:nvCxnSpPr>
      <xdr:spPr>
        <a:xfrm>
          <a:off x="16230600" y="10054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170011</xdr:rowOff>
    </xdr:from>
    <xdr:ext cx="599010" cy="259045"/>
    <xdr:sp macro="" textlink="">
      <xdr:nvSpPr>
        <xdr:cNvPr id="573" name="教育費最大値テキスト"/>
        <xdr:cNvSpPr txBox="1"/>
      </xdr:nvSpPr>
      <xdr:spPr>
        <a:xfrm>
          <a:off x="16370300" y="8571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716,098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51884</xdr:rowOff>
    </xdr:from>
    <xdr:to>
      <xdr:col>86</xdr:col>
      <xdr:colOff>25400</xdr:colOff>
      <xdr:row>51</xdr:row>
      <xdr:rowOff>51884</xdr:rowOff>
    </xdr:to>
    <xdr:cxnSp macro="">
      <xdr:nvCxnSpPr>
        <xdr:cNvPr id="574" name="直線コネクタ 573"/>
        <xdr:cNvCxnSpPr/>
      </xdr:nvCxnSpPr>
      <xdr:spPr>
        <a:xfrm>
          <a:off x="16230600" y="8795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125205</xdr:rowOff>
    </xdr:from>
    <xdr:to>
      <xdr:col>85</xdr:col>
      <xdr:colOff>127000</xdr:colOff>
      <xdr:row>56</xdr:row>
      <xdr:rowOff>155024</xdr:rowOff>
    </xdr:to>
    <xdr:cxnSp macro="">
      <xdr:nvCxnSpPr>
        <xdr:cNvPr id="575" name="直線コネクタ 574"/>
        <xdr:cNvCxnSpPr/>
      </xdr:nvCxnSpPr>
      <xdr:spPr>
        <a:xfrm flipV="1">
          <a:off x="15481300" y="9726405"/>
          <a:ext cx="838200" cy="29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76431</xdr:rowOff>
    </xdr:from>
    <xdr:ext cx="599010" cy="259045"/>
    <xdr:sp macro="" textlink="">
      <xdr:nvSpPr>
        <xdr:cNvPr id="576" name="教育費平均値テキスト"/>
        <xdr:cNvSpPr txBox="1"/>
      </xdr:nvSpPr>
      <xdr:spPr>
        <a:xfrm>
          <a:off x="16370300" y="98490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98004</xdr:rowOff>
    </xdr:from>
    <xdr:to>
      <xdr:col>85</xdr:col>
      <xdr:colOff>177800</xdr:colOff>
      <xdr:row>58</xdr:row>
      <xdr:rowOff>28154</xdr:rowOff>
    </xdr:to>
    <xdr:sp macro="" textlink="">
      <xdr:nvSpPr>
        <xdr:cNvPr id="577" name="フローチャート: 判断 576"/>
        <xdr:cNvSpPr/>
      </xdr:nvSpPr>
      <xdr:spPr>
        <a:xfrm>
          <a:off x="16268700" y="98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142399</xdr:rowOff>
    </xdr:from>
    <xdr:to>
      <xdr:col>81</xdr:col>
      <xdr:colOff>50800</xdr:colOff>
      <xdr:row>56</xdr:row>
      <xdr:rowOff>155024</xdr:rowOff>
    </xdr:to>
    <xdr:cxnSp macro="">
      <xdr:nvCxnSpPr>
        <xdr:cNvPr id="578" name="直線コネクタ 577"/>
        <xdr:cNvCxnSpPr/>
      </xdr:nvCxnSpPr>
      <xdr:spPr>
        <a:xfrm>
          <a:off x="14592300" y="9743599"/>
          <a:ext cx="889000" cy="12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61954</xdr:rowOff>
    </xdr:from>
    <xdr:to>
      <xdr:col>81</xdr:col>
      <xdr:colOff>101600</xdr:colOff>
      <xdr:row>57</xdr:row>
      <xdr:rowOff>163554</xdr:rowOff>
    </xdr:to>
    <xdr:sp macro="" textlink="">
      <xdr:nvSpPr>
        <xdr:cNvPr id="579" name="フローチャート: 判断 578"/>
        <xdr:cNvSpPr/>
      </xdr:nvSpPr>
      <xdr:spPr>
        <a:xfrm>
          <a:off x="15430500" y="9834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154681</xdr:rowOff>
    </xdr:from>
    <xdr:ext cx="599010" cy="259045"/>
    <xdr:sp macro="" textlink="">
      <xdr:nvSpPr>
        <xdr:cNvPr id="580" name="テキスト ボックス 579"/>
        <xdr:cNvSpPr txBox="1"/>
      </xdr:nvSpPr>
      <xdr:spPr>
        <a:xfrm>
          <a:off x="15181795" y="9927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88877</xdr:rowOff>
    </xdr:from>
    <xdr:to>
      <xdr:col>76</xdr:col>
      <xdr:colOff>114300</xdr:colOff>
      <xdr:row>56</xdr:row>
      <xdr:rowOff>142399</xdr:rowOff>
    </xdr:to>
    <xdr:cxnSp macro="">
      <xdr:nvCxnSpPr>
        <xdr:cNvPr id="581" name="直線コネクタ 580"/>
        <xdr:cNvCxnSpPr/>
      </xdr:nvCxnSpPr>
      <xdr:spPr>
        <a:xfrm>
          <a:off x="13703300" y="9518627"/>
          <a:ext cx="889000" cy="224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71938</xdr:rowOff>
    </xdr:from>
    <xdr:to>
      <xdr:col>76</xdr:col>
      <xdr:colOff>165100</xdr:colOff>
      <xdr:row>58</xdr:row>
      <xdr:rowOff>2088</xdr:rowOff>
    </xdr:to>
    <xdr:sp macro="" textlink="">
      <xdr:nvSpPr>
        <xdr:cNvPr id="582" name="フローチャート: 判断 581"/>
        <xdr:cNvSpPr/>
      </xdr:nvSpPr>
      <xdr:spPr>
        <a:xfrm>
          <a:off x="14541500" y="9844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164665</xdr:rowOff>
    </xdr:from>
    <xdr:ext cx="599010" cy="259045"/>
    <xdr:sp macro="" textlink="">
      <xdr:nvSpPr>
        <xdr:cNvPr id="583" name="テキスト ボックス 582"/>
        <xdr:cNvSpPr txBox="1"/>
      </xdr:nvSpPr>
      <xdr:spPr>
        <a:xfrm>
          <a:off x="14292795" y="9937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88877</xdr:rowOff>
    </xdr:from>
    <xdr:to>
      <xdr:col>71</xdr:col>
      <xdr:colOff>177800</xdr:colOff>
      <xdr:row>56</xdr:row>
      <xdr:rowOff>66273</xdr:rowOff>
    </xdr:to>
    <xdr:cxnSp macro="">
      <xdr:nvCxnSpPr>
        <xdr:cNvPr id="584" name="直線コネクタ 583"/>
        <xdr:cNvCxnSpPr/>
      </xdr:nvCxnSpPr>
      <xdr:spPr>
        <a:xfrm flipV="1">
          <a:off x="12814300" y="9518627"/>
          <a:ext cx="889000" cy="148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75342</xdr:rowOff>
    </xdr:from>
    <xdr:to>
      <xdr:col>72</xdr:col>
      <xdr:colOff>38100</xdr:colOff>
      <xdr:row>58</xdr:row>
      <xdr:rowOff>5492</xdr:rowOff>
    </xdr:to>
    <xdr:sp macro="" textlink="">
      <xdr:nvSpPr>
        <xdr:cNvPr id="585" name="フローチャート: 判断 584"/>
        <xdr:cNvSpPr/>
      </xdr:nvSpPr>
      <xdr:spPr>
        <a:xfrm>
          <a:off x="13652500" y="984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168069</xdr:rowOff>
    </xdr:from>
    <xdr:ext cx="599010" cy="259045"/>
    <xdr:sp macro="" textlink="">
      <xdr:nvSpPr>
        <xdr:cNvPr id="586" name="テキスト ボックス 585"/>
        <xdr:cNvSpPr txBox="1"/>
      </xdr:nvSpPr>
      <xdr:spPr>
        <a:xfrm>
          <a:off x="13403795" y="9940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128225</xdr:rowOff>
    </xdr:from>
    <xdr:to>
      <xdr:col>67</xdr:col>
      <xdr:colOff>101600</xdr:colOff>
      <xdr:row>58</xdr:row>
      <xdr:rowOff>58375</xdr:rowOff>
    </xdr:to>
    <xdr:sp macro="" textlink="">
      <xdr:nvSpPr>
        <xdr:cNvPr id="587" name="フローチャート: 判断 586"/>
        <xdr:cNvSpPr/>
      </xdr:nvSpPr>
      <xdr:spPr>
        <a:xfrm>
          <a:off x="12763500" y="9900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49502</xdr:rowOff>
    </xdr:from>
    <xdr:ext cx="599010" cy="259045"/>
    <xdr:sp macro="" textlink="">
      <xdr:nvSpPr>
        <xdr:cNvPr id="588" name="テキスト ボックス 587"/>
        <xdr:cNvSpPr txBox="1"/>
      </xdr:nvSpPr>
      <xdr:spPr>
        <a:xfrm>
          <a:off x="12514795" y="9993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74405</xdr:rowOff>
    </xdr:from>
    <xdr:to>
      <xdr:col>85</xdr:col>
      <xdr:colOff>177800</xdr:colOff>
      <xdr:row>57</xdr:row>
      <xdr:rowOff>4555</xdr:rowOff>
    </xdr:to>
    <xdr:sp macro="" textlink="">
      <xdr:nvSpPr>
        <xdr:cNvPr id="594" name="楕円 593"/>
        <xdr:cNvSpPr/>
      </xdr:nvSpPr>
      <xdr:spPr>
        <a:xfrm>
          <a:off x="16268700" y="967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97282</xdr:rowOff>
    </xdr:from>
    <xdr:ext cx="599010" cy="259045"/>
    <xdr:sp macro="" textlink="">
      <xdr:nvSpPr>
        <xdr:cNvPr id="595" name="教育費該当値テキスト"/>
        <xdr:cNvSpPr txBox="1"/>
      </xdr:nvSpPr>
      <xdr:spPr>
        <a:xfrm>
          <a:off x="16370300" y="9527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104224</xdr:rowOff>
    </xdr:from>
    <xdr:to>
      <xdr:col>81</xdr:col>
      <xdr:colOff>101600</xdr:colOff>
      <xdr:row>57</xdr:row>
      <xdr:rowOff>34374</xdr:rowOff>
    </xdr:to>
    <xdr:sp macro="" textlink="">
      <xdr:nvSpPr>
        <xdr:cNvPr id="596" name="楕円 595"/>
        <xdr:cNvSpPr/>
      </xdr:nvSpPr>
      <xdr:spPr>
        <a:xfrm>
          <a:off x="15430500" y="970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50901</xdr:rowOff>
    </xdr:from>
    <xdr:ext cx="599010" cy="259045"/>
    <xdr:sp macro="" textlink="">
      <xdr:nvSpPr>
        <xdr:cNvPr id="597" name="テキスト ボックス 596"/>
        <xdr:cNvSpPr txBox="1"/>
      </xdr:nvSpPr>
      <xdr:spPr>
        <a:xfrm>
          <a:off x="15181795" y="9480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91599</xdr:rowOff>
    </xdr:from>
    <xdr:to>
      <xdr:col>76</xdr:col>
      <xdr:colOff>165100</xdr:colOff>
      <xdr:row>57</xdr:row>
      <xdr:rowOff>21749</xdr:rowOff>
    </xdr:to>
    <xdr:sp macro="" textlink="">
      <xdr:nvSpPr>
        <xdr:cNvPr id="598" name="楕円 597"/>
        <xdr:cNvSpPr/>
      </xdr:nvSpPr>
      <xdr:spPr>
        <a:xfrm>
          <a:off x="14541500" y="9692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38276</xdr:rowOff>
    </xdr:from>
    <xdr:ext cx="599010" cy="259045"/>
    <xdr:sp macro="" textlink="">
      <xdr:nvSpPr>
        <xdr:cNvPr id="599" name="テキスト ボックス 598"/>
        <xdr:cNvSpPr txBox="1"/>
      </xdr:nvSpPr>
      <xdr:spPr>
        <a:xfrm>
          <a:off x="14292795" y="9468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38077</xdr:rowOff>
    </xdr:from>
    <xdr:to>
      <xdr:col>72</xdr:col>
      <xdr:colOff>38100</xdr:colOff>
      <xdr:row>55</xdr:row>
      <xdr:rowOff>139677</xdr:rowOff>
    </xdr:to>
    <xdr:sp macro="" textlink="">
      <xdr:nvSpPr>
        <xdr:cNvPr id="600" name="楕円 599"/>
        <xdr:cNvSpPr/>
      </xdr:nvSpPr>
      <xdr:spPr>
        <a:xfrm>
          <a:off x="13652500" y="9467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53</xdr:row>
      <xdr:rowOff>156204</xdr:rowOff>
    </xdr:from>
    <xdr:ext cx="599010" cy="259045"/>
    <xdr:sp macro="" textlink="">
      <xdr:nvSpPr>
        <xdr:cNvPr id="601" name="テキスト ボックス 600"/>
        <xdr:cNvSpPr txBox="1"/>
      </xdr:nvSpPr>
      <xdr:spPr>
        <a:xfrm>
          <a:off x="13403795" y="9243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15473</xdr:rowOff>
    </xdr:from>
    <xdr:to>
      <xdr:col>67</xdr:col>
      <xdr:colOff>101600</xdr:colOff>
      <xdr:row>56</xdr:row>
      <xdr:rowOff>117073</xdr:rowOff>
    </xdr:to>
    <xdr:sp macro="" textlink="">
      <xdr:nvSpPr>
        <xdr:cNvPr id="602" name="楕円 601"/>
        <xdr:cNvSpPr/>
      </xdr:nvSpPr>
      <xdr:spPr>
        <a:xfrm>
          <a:off x="12763500" y="9616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54</xdr:row>
      <xdr:rowOff>133600</xdr:rowOff>
    </xdr:from>
    <xdr:ext cx="599010" cy="259045"/>
    <xdr:sp macro="" textlink="">
      <xdr:nvSpPr>
        <xdr:cNvPr id="603" name="テキスト ボックス 602"/>
        <xdr:cNvSpPr txBox="1"/>
      </xdr:nvSpPr>
      <xdr:spPr>
        <a:xfrm>
          <a:off x="12514795" y="9391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7" name="テキスト ボックス 616"/>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9" name="テキスト ボックス 618"/>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1" name="テキスト ボックス 620"/>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3" name="テキスト ボックス 622"/>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25" name="テキスト ボックス 624"/>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7" name="テキスト ボックス 626"/>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121118</xdr:rowOff>
    </xdr:from>
    <xdr:to>
      <xdr:col>85</xdr:col>
      <xdr:colOff>126364</xdr:colOff>
      <xdr:row>79</xdr:row>
      <xdr:rowOff>98879</xdr:rowOff>
    </xdr:to>
    <xdr:cxnSp macro="">
      <xdr:nvCxnSpPr>
        <xdr:cNvPr id="629" name="直線コネクタ 628"/>
        <xdr:cNvCxnSpPr/>
      </xdr:nvCxnSpPr>
      <xdr:spPr>
        <a:xfrm flipV="1">
          <a:off x="16317595" y="12122618"/>
          <a:ext cx="1269" cy="1520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128548</xdr:rowOff>
    </xdr:from>
    <xdr:ext cx="249299" cy="259045"/>
    <xdr:sp macro="" textlink="">
      <xdr:nvSpPr>
        <xdr:cNvPr id="630" name="災害復旧費最小値テキスト"/>
        <xdr:cNvSpPr txBox="1"/>
      </xdr:nvSpPr>
      <xdr:spPr>
        <a:xfrm>
          <a:off x="16370300" y="136730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1" name="直線コネクタ 630"/>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67795</xdr:rowOff>
    </xdr:from>
    <xdr:ext cx="599010" cy="259045"/>
    <xdr:sp macro="" textlink="">
      <xdr:nvSpPr>
        <xdr:cNvPr id="632" name="災害復旧費最大値テキスト"/>
        <xdr:cNvSpPr txBox="1"/>
      </xdr:nvSpPr>
      <xdr:spPr>
        <a:xfrm>
          <a:off x="16370300" y="11897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931,380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121118</xdr:rowOff>
    </xdr:from>
    <xdr:to>
      <xdr:col>86</xdr:col>
      <xdr:colOff>25400</xdr:colOff>
      <xdr:row>70</xdr:row>
      <xdr:rowOff>121118</xdr:rowOff>
    </xdr:to>
    <xdr:cxnSp macro="">
      <xdr:nvCxnSpPr>
        <xdr:cNvPr id="633" name="直線コネクタ 632"/>
        <xdr:cNvCxnSpPr/>
      </xdr:nvCxnSpPr>
      <xdr:spPr>
        <a:xfrm>
          <a:off x="16230600" y="12122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4" name="直線コネクタ 633"/>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45998</xdr:rowOff>
    </xdr:from>
    <xdr:ext cx="534377" cy="259045"/>
    <xdr:sp macro="" textlink="">
      <xdr:nvSpPr>
        <xdr:cNvPr id="635" name="災害復旧費平均値テキスト"/>
        <xdr:cNvSpPr txBox="1"/>
      </xdr:nvSpPr>
      <xdr:spPr>
        <a:xfrm>
          <a:off x="16370300" y="134190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23121</xdr:rowOff>
    </xdr:from>
    <xdr:to>
      <xdr:col>85</xdr:col>
      <xdr:colOff>177800</xdr:colOff>
      <xdr:row>79</xdr:row>
      <xdr:rowOff>124721</xdr:rowOff>
    </xdr:to>
    <xdr:sp macro="" textlink="">
      <xdr:nvSpPr>
        <xdr:cNvPr id="636" name="フローチャート: 判断 635"/>
        <xdr:cNvSpPr/>
      </xdr:nvSpPr>
      <xdr:spPr>
        <a:xfrm>
          <a:off x="16268700" y="13567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7" name="直線コネクタ 636"/>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30252</xdr:rowOff>
    </xdr:from>
    <xdr:to>
      <xdr:col>81</xdr:col>
      <xdr:colOff>101600</xdr:colOff>
      <xdr:row>79</xdr:row>
      <xdr:rowOff>131852</xdr:rowOff>
    </xdr:to>
    <xdr:sp macro="" textlink="">
      <xdr:nvSpPr>
        <xdr:cNvPr id="638" name="フローチャート: 判断 637"/>
        <xdr:cNvSpPr/>
      </xdr:nvSpPr>
      <xdr:spPr>
        <a:xfrm>
          <a:off x="15430500" y="1357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148379</xdr:rowOff>
    </xdr:from>
    <xdr:ext cx="534377" cy="259045"/>
    <xdr:sp macro="" textlink="">
      <xdr:nvSpPr>
        <xdr:cNvPr id="639" name="テキスト ボックス 638"/>
        <xdr:cNvSpPr txBox="1"/>
      </xdr:nvSpPr>
      <xdr:spPr>
        <a:xfrm>
          <a:off x="15214111" y="13350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0" name="直線コネクタ 639"/>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20518</xdr:rowOff>
    </xdr:from>
    <xdr:to>
      <xdr:col>76</xdr:col>
      <xdr:colOff>165100</xdr:colOff>
      <xdr:row>79</xdr:row>
      <xdr:rowOff>122118</xdr:rowOff>
    </xdr:to>
    <xdr:sp macro="" textlink="">
      <xdr:nvSpPr>
        <xdr:cNvPr id="641" name="フローチャート: 判断 640"/>
        <xdr:cNvSpPr/>
      </xdr:nvSpPr>
      <xdr:spPr>
        <a:xfrm>
          <a:off x="14541500" y="13565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138645</xdr:rowOff>
    </xdr:from>
    <xdr:ext cx="534377" cy="259045"/>
    <xdr:sp macro="" textlink="">
      <xdr:nvSpPr>
        <xdr:cNvPr id="642" name="テキスト ボックス 641"/>
        <xdr:cNvSpPr txBox="1"/>
      </xdr:nvSpPr>
      <xdr:spPr>
        <a:xfrm>
          <a:off x="14325111" y="13340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93394</xdr:rowOff>
    </xdr:from>
    <xdr:to>
      <xdr:col>71</xdr:col>
      <xdr:colOff>177800</xdr:colOff>
      <xdr:row>79</xdr:row>
      <xdr:rowOff>98879</xdr:rowOff>
    </xdr:to>
    <xdr:cxnSp macro="">
      <xdr:nvCxnSpPr>
        <xdr:cNvPr id="643" name="直線コネクタ 642"/>
        <xdr:cNvCxnSpPr/>
      </xdr:nvCxnSpPr>
      <xdr:spPr>
        <a:xfrm>
          <a:off x="12814300" y="13637944"/>
          <a:ext cx="889000" cy="5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24831</xdr:rowOff>
    </xdr:from>
    <xdr:to>
      <xdr:col>72</xdr:col>
      <xdr:colOff>38100</xdr:colOff>
      <xdr:row>79</xdr:row>
      <xdr:rowOff>126431</xdr:rowOff>
    </xdr:to>
    <xdr:sp macro="" textlink="">
      <xdr:nvSpPr>
        <xdr:cNvPr id="644" name="フローチャート: 判断 643"/>
        <xdr:cNvSpPr/>
      </xdr:nvSpPr>
      <xdr:spPr>
        <a:xfrm>
          <a:off x="13652500" y="13569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142958</xdr:rowOff>
    </xdr:from>
    <xdr:ext cx="534377" cy="259045"/>
    <xdr:sp macro="" textlink="">
      <xdr:nvSpPr>
        <xdr:cNvPr id="645" name="テキスト ボックス 644"/>
        <xdr:cNvSpPr txBox="1"/>
      </xdr:nvSpPr>
      <xdr:spPr>
        <a:xfrm>
          <a:off x="13436111" y="13344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22468</xdr:rowOff>
    </xdr:from>
    <xdr:to>
      <xdr:col>67</xdr:col>
      <xdr:colOff>101600</xdr:colOff>
      <xdr:row>79</xdr:row>
      <xdr:rowOff>124068</xdr:rowOff>
    </xdr:to>
    <xdr:sp macro="" textlink="">
      <xdr:nvSpPr>
        <xdr:cNvPr id="646" name="フローチャート: 判断 645"/>
        <xdr:cNvSpPr/>
      </xdr:nvSpPr>
      <xdr:spPr>
        <a:xfrm>
          <a:off x="12763500" y="1356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140595</xdr:rowOff>
    </xdr:from>
    <xdr:ext cx="534377" cy="259045"/>
    <xdr:sp macro="" textlink="">
      <xdr:nvSpPr>
        <xdr:cNvPr id="647" name="テキスト ボックス 646"/>
        <xdr:cNvSpPr txBox="1"/>
      </xdr:nvSpPr>
      <xdr:spPr>
        <a:xfrm>
          <a:off x="12547111" y="1334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3" name="楕円 652"/>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1548</xdr:rowOff>
    </xdr:from>
    <xdr:ext cx="249299" cy="259045"/>
    <xdr:sp macro="" textlink="">
      <xdr:nvSpPr>
        <xdr:cNvPr id="654" name="災害復旧費該当値テキスト"/>
        <xdr:cNvSpPr txBox="1"/>
      </xdr:nvSpPr>
      <xdr:spPr>
        <a:xfrm>
          <a:off x="16370300" y="135460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5" name="楕円 654"/>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6" name="テキスト ボックス 655"/>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7" name="楕円 656"/>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8" name="テキスト ボックス 657"/>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9" name="楕円 658"/>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0" name="テキスト ボックス 659"/>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42594</xdr:rowOff>
    </xdr:from>
    <xdr:to>
      <xdr:col>67</xdr:col>
      <xdr:colOff>101600</xdr:colOff>
      <xdr:row>79</xdr:row>
      <xdr:rowOff>144194</xdr:rowOff>
    </xdr:to>
    <xdr:sp macro="" textlink="">
      <xdr:nvSpPr>
        <xdr:cNvPr id="661" name="楕円 660"/>
        <xdr:cNvSpPr/>
      </xdr:nvSpPr>
      <xdr:spPr>
        <a:xfrm>
          <a:off x="12763500" y="1358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135321</xdr:rowOff>
    </xdr:from>
    <xdr:ext cx="469744" cy="259045"/>
    <xdr:sp macro="" textlink="">
      <xdr:nvSpPr>
        <xdr:cNvPr id="662" name="テキスト ボックス 661"/>
        <xdr:cNvSpPr txBox="1"/>
      </xdr:nvSpPr>
      <xdr:spPr>
        <a:xfrm>
          <a:off x="12579428" y="13679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6" name="テキスト ボックス 67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4" name="テキスト ボックス 68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109558</xdr:rowOff>
    </xdr:from>
    <xdr:to>
      <xdr:col>85</xdr:col>
      <xdr:colOff>126364</xdr:colOff>
      <xdr:row>99</xdr:row>
      <xdr:rowOff>33906</xdr:rowOff>
    </xdr:to>
    <xdr:cxnSp macro="">
      <xdr:nvCxnSpPr>
        <xdr:cNvPr id="686" name="直線コネクタ 685"/>
        <xdr:cNvCxnSpPr/>
      </xdr:nvCxnSpPr>
      <xdr:spPr>
        <a:xfrm flipV="1">
          <a:off x="16317595" y="15711508"/>
          <a:ext cx="1269" cy="1295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37733</xdr:rowOff>
    </xdr:from>
    <xdr:ext cx="469744" cy="259045"/>
    <xdr:sp macro="" textlink="">
      <xdr:nvSpPr>
        <xdr:cNvPr id="687" name="公債費最小値テキスト"/>
        <xdr:cNvSpPr txBox="1"/>
      </xdr:nvSpPr>
      <xdr:spPr>
        <a:xfrm>
          <a:off x="16370300" y="1701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33906</xdr:rowOff>
    </xdr:from>
    <xdr:to>
      <xdr:col>86</xdr:col>
      <xdr:colOff>25400</xdr:colOff>
      <xdr:row>99</xdr:row>
      <xdr:rowOff>33906</xdr:rowOff>
    </xdr:to>
    <xdr:cxnSp macro="">
      <xdr:nvCxnSpPr>
        <xdr:cNvPr id="688" name="直線コネクタ 687"/>
        <xdr:cNvCxnSpPr/>
      </xdr:nvCxnSpPr>
      <xdr:spPr>
        <a:xfrm>
          <a:off x="16230600" y="17007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56235</xdr:rowOff>
    </xdr:from>
    <xdr:ext cx="599010" cy="259045"/>
    <xdr:sp macro="" textlink="">
      <xdr:nvSpPr>
        <xdr:cNvPr id="689" name="公債費最大値テキスト"/>
        <xdr:cNvSpPr txBox="1"/>
      </xdr:nvSpPr>
      <xdr:spPr>
        <a:xfrm>
          <a:off x="16370300" y="15486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685,823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109558</xdr:rowOff>
    </xdr:from>
    <xdr:to>
      <xdr:col>86</xdr:col>
      <xdr:colOff>25400</xdr:colOff>
      <xdr:row>91</xdr:row>
      <xdr:rowOff>109558</xdr:rowOff>
    </xdr:to>
    <xdr:cxnSp macro="">
      <xdr:nvCxnSpPr>
        <xdr:cNvPr id="690" name="直線コネクタ 689"/>
        <xdr:cNvCxnSpPr/>
      </xdr:nvCxnSpPr>
      <xdr:spPr>
        <a:xfrm>
          <a:off x="16230600" y="15711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45413</xdr:rowOff>
    </xdr:from>
    <xdr:to>
      <xdr:col>85</xdr:col>
      <xdr:colOff>127000</xdr:colOff>
      <xdr:row>97</xdr:row>
      <xdr:rowOff>81620</xdr:rowOff>
    </xdr:to>
    <xdr:cxnSp macro="">
      <xdr:nvCxnSpPr>
        <xdr:cNvPr id="691" name="直線コネクタ 690"/>
        <xdr:cNvCxnSpPr/>
      </xdr:nvCxnSpPr>
      <xdr:spPr>
        <a:xfrm flipV="1">
          <a:off x="15481300" y="16676063"/>
          <a:ext cx="838200" cy="36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10766</xdr:rowOff>
    </xdr:from>
    <xdr:ext cx="599010" cy="259045"/>
    <xdr:sp macro="" textlink="">
      <xdr:nvSpPr>
        <xdr:cNvPr id="692" name="公債費平均値テキスト"/>
        <xdr:cNvSpPr txBox="1"/>
      </xdr:nvSpPr>
      <xdr:spPr>
        <a:xfrm>
          <a:off x="16370300" y="166414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32339</xdr:rowOff>
    </xdr:from>
    <xdr:to>
      <xdr:col>85</xdr:col>
      <xdr:colOff>177800</xdr:colOff>
      <xdr:row>97</xdr:row>
      <xdr:rowOff>133939</xdr:rowOff>
    </xdr:to>
    <xdr:sp macro="" textlink="">
      <xdr:nvSpPr>
        <xdr:cNvPr id="693" name="フローチャート: 判断 692"/>
        <xdr:cNvSpPr/>
      </xdr:nvSpPr>
      <xdr:spPr>
        <a:xfrm>
          <a:off x="162687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81620</xdr:rowOff>
    </xdr:from>
    <xdr:to>
      <xdr:col>81</xdr:col>
      <xdr:colOff>50800</xdr:colOff>
      <xdr:row>97</xdr:row>
      <xdr:rowOff>90593</xdr:rowOff>
    </xdr:to>
    <xdr:cxnSp macro="">
      <xdr:nvCxnSpPr>
        <xdr:cNvPr id="694" name="直線コネクタ 693"/>
        <xdr:cNvCxnSpPr/>
      </xdr:nvCxnSpPr>
      <xdr:spPr>
        <a:xfrm flipV="1">
          <a:off x="14592300" y="16712270"/>
          <a:ext cx="889000" cy="8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46951</xdr:rowOff>
    </xdr:from>
    <xdr:to>
      <xdr:col>81</xdr:col>
      <xdr:colOff>101600</xdr:colOff>
      <xdr:row>97</xdr:row>
      <xdr:rowOff>148551</xdr:rowOff>
    </xdr:to>
    <xdr:sp macro="" textlink="">
      <xdr:nvSpPr>
        <xdr:cNvPr id="695" name="フローチャート: 判断 694"/>
        <xdr:cNvSpPr/>
      </xdr:nvSpPr>
      <xdr:spPr>
        <a:xfrm>
          <a:off x="15430500" y="1667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139678</xdr:rowOff>
    </xdr:from>
    <xdr:ext cx="599010" cy="259045"/>
    <xdr:sp macro="" textlink="">
      <xdr:nvSpPr>
        <xdr:cNvPr id="696" name="テキスト ボックス 695"/>
        <xdr:cNvSpPr txBox="1"/>
      </xdr:nvSpPr>
      <xdr:spPr>
        <a:xfrm>
          <a:off x="15181795" y="16770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86495</xdr:rowOff>
    </xdr:from>
    <xdr:to>
      <xdr:col>76</xdr:col>
      <xdr:colOff>114300</xdr:colOff>
      <xdr:row>97</xdr:row>
      <xdr:rowOff>90593</xdr:rowOff>
    </xdr:to>
    <xdr:cxnSp macro="">
      <xdr:nvCxnSpPr>
        <xdr:cNvPr id="697" name="直線コネクタ 696"/>
        <xdr:cNvCxnSpPr/>
      </xdr:nvCxnSpPr>
      <xdr:spPr>
        <a:xfrm>
          <a:off x="13703300" y="16717145"/>
          <a:ext cx="889000" cy="4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107307</xdr:rowOff>
    </xdr:from>
    <xdr:to>
      <xdr:col>76</xdr:col>
      <xdr:colOff>165100</xdr:colOff>
      <xdr:row>98</xdr:row>
      <xdr:rowOff>37457</xdr:rowOff>
    </xdr:to>
    <xdr:sp macro="" textlink="">
      <xdr:nvSpPr>
        <xdr:cNvPr id="698" name="フローチャート: 判断 697"/>
        <xdr:cNvSpPr/>
      </xdr:nvSpPr>
      <xdr:spPr>
        <a:xfrm>
          <a:off x="14541500" y="1673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28584</xdr:rowOff>
    </xdr:from>
    <xdr:ext cx="599010" cy="259045"/>
    <xdr:sp macro="" textlink="">
      <xdr:nvSpPr>
        <xdr:cNvPr id="699" name="テキスト ボックス 698"/>
        <xdr:cNvSpPr txBox="1"/>
      </xdr:nvSpPr>
      <xdr:spPr>
        <a:xfrm>
          <a:off x="14292795" y="16830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3786</xdr:rowOff>
    </xdr:from>
    <xdr:to>
      <xdr:col>71</xdr:col>
      <xdr:colOff>177800</xdr:colOff>
      <xdr:row>97</xdr:row>
      <xdr:rowOff>86495</xdr:rowOff>
    </xdr:to>
    <xdr:cxnSp macro="">
      <xdr:nvCxnSpPr>
        <xdr:cNvPr id="700" name="直線コネクタ 699"/>
        <xdr:cNvCxnSpPr/>
      </xdr:nvCxnSpPr>
      <xdr:spPr>
        <a:xfrm>
          <a:off x="12814300" y="16634436"/>
          <a:ext cx="889000" cy="82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71504</xdr:rowOff>
    </xdr:from>
    <xdr:to>
      <xdr:col>72</xdr:col>
      <xdr:colOff>38100</xdr:colOff>
      <xdr:row>98</xdr:row>
      <xdr:rowOff>1654</xdr:rowOff>
    </xdr:to>
    <xdr:sp macro="" textlink="">
      <xdr:nvSpPr>
        <xdr:cNvPr id="701" name="フローチャート: 判断 700"/>
        <xdr:cNvSpPr/>
      </xdr:nvSpPr>
      <xdr:spPr>
        <a:xfrm>
          <a:off x="13652500" y="1670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164231</xdr:rowOff>
    </xdr:from>
    <xdr:ext cx="599010" cy="259045"/>
    <xdr:sp macro="" textlink="">
      <xdr:nvSpPr>
        <xdr:cNvPr id="702" name="テキスト ボックス 701"/>
        <xdr:cNvSpPr txBox="1"/>
      </xdr:nvSpPr>
      <xdr:spPr>
        <a:xfrm>
          <a:off x="13403795" y="16794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68859</xdr:rowOff>
    </xdr:from>
    <xdr:to>
      <xdr:col>67</xdr:col>
      <xdr:colOff>101600</xdr:colOff>
      <xdr:row>97</xdr:row>
      <xdr:rowOff>170459</xdr:rowOff>
    </xdr:to>
    <xdr:sp macro="" textlink="">
      <xdr:nvSpPr>
        <xdr:cNvPr id="703" name="フローチャート: 判断 702"/>
        <xdr:cNvSpPr/>
      </xdr:nvSpPr>
      <xdr:spPr>
        <a:xfrm>
          <a:off x="12763500" y="16699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161586</xdr:rowOff>
    </xdr:from>
    <xdr:ext cx="599010" cy="259045"/>
    <xdr:sp macro="" textlink="">
      <xdr:nvSpPr>
        <xdr:cNvPr id="704" name="テキスト ボックス 703"/>
        <xdr:cNvSpPr txBox="1"/>
      </xdr:nvSpPr>
      <xdr:spPr>
        <a:xfrm>
          <a:off x="12514795" y="16792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166063</xdr:rowOff>
    </xdr:from>
    <xdr:to>
      <xdr:col>85</xdr:col>
      <xdr:colOff>177800</xdr:colOff>
      <xdr:row>97</xdr:row>
      <xdr:rowOff>96213</xdr:rowOff>
    </xdr:to>
    <xdr:sp macro="" textlink="">
      <xdr:nvSpPr>
        <xdr:cNvPr id="710" name="楕円 709"/>
        <xdr:cNvSpPr/>
      </xdr:nvSpPr>
      <xdr:spPr>
        <a:xfrm>
          <a:off x="16268700" y="1662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17490</xdr:rowOff>
    </xdr:from>
    <xdr:ext cx="599010" cy="259045"/>
    <xdr:sp macro="" textlink="">
      <xdr:nvSpPr>
        <xdr:cNvPr id="711" name="公債費該当値テキスト"/>
        <xdr:cNvSpPr txBox="1"/>
      </xdr:nvSpPr>
      <xdr:spPr>
        <a:xfrm>
          <a:off x="16370300" y="16476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30820</xdr:rowOff>
    </xdr:from>
    <xdr:to>
      <xdr:col>81</xdr:col>
      <xdr:colOff>101600</xdr:colOff>
      <xdr:row>97</xdr:row>
      <xdr:rowOff>132420</xdr:rowOff>
    </xdr:to>
    <xdr:sp macro="" textlink="">
      <xdr:nvSpPr>
        <xdr:cNvPr id="712" name="楕円 711"/>
        <xdr:cNvSpPr/>
      </xdr:nvSpPr>
      <xdr:spPr>
        <a:xfrm>
          <a:off x="15430500" y="1666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148947</xdr:rowOff>
    </xdr:from>
    <xdr:ext cx="599010" cy="259045"/>
    <xdr:sp macro="" textlink="">
      <xdr:nvSpPr>
        <xdr:cNvPr id="713" name="テキスト ボックス 712"/>
        <xdr:cNvSpPr txBox="1"/>
      </xdr:nvSpPr>
      <xdr:spPr>
        <a:xfrm>
          <a:off x="15181795" y="16436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39793</xdr:rowOff>
    </xdr:from>
    <xdr:to>
      <xdr:col>76</xdr:col>
      <xdr:colOff>165100</xdr:colOff>
      <xdr:row>97</xdr:row>
      <xdr:rowOff>141393</xdr:rowOff>
    </xdr:to>
    <xdr:sp macro="" textlink="">
      <xdr:nvSpPr>
        <xdr:cNvPr id="714" name="楕円 713"/>
        <xdr:cNvSpPr/>
      </xdr:nvSpPr>
      <xdr:spPr>
        <a:xfrm>
          <a:off x="14541500" y="1667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157920</xdr:rowOff>
    </xdr:from>
    <xdr:ext cx="599010" cy="259045"/>
    <xdr:sp macro="" textlink="">
      <xdr:nvSpPr>
        <xdr:cNvPr id="715" name="テキスト ボックス 714"/>
        <xdr:cNvSpPr txBox="1"/>
      </xdr:nvSpPr>
      <xdr:spPr>
        <a:xfrm>
          <a:off x="14292795" y="16445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35695</xdr:rowOff>
    </xdr:from>
    <xdr:to>
      <xdr:col>72</xdr:col>
      <xdr:colOff>38100</xdr:colOff>
      <xdr:row>97</xdr:row>
      <xdr:rowOff>137295</xdr:rowOff>
    </xdr:to>
    <xdr:sp macro="" textlink="">
      <xdr:nvSpPr>
        <xdr:cNvPr id="716" name="楕円 715"/>
        <xdr:cNvSpPr/>
      </xdr:nvSpPr>
      <xdr:spPr>
        <a:xfrm>
          <a:off x="13652500" y="16666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153822</xdr:rowOff>
    </xdr:from>
    <xdr:ext cx="599010" cy="259045"/>
    <xdr:sp macro="" textlink="">
      <xdr:nvSpPr>
        <xdr:cNvPr id="717" name="テキスト ボックス 716"/>
        <xdr:cNvSpPr txBox="1"/>
      </xdr:nvSpPr>
      <xdr:spPr>
        <a:xfrm>
          <a:off x="13403795" y="1644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124436</xdr:rowOff>
    </xdr:from>
    <xdr:to>
      <xdr:col>67</xdr:col>
      <xdr:colOff>101600</xdr:colOff>
      <xdr:row>97</xdr:row>
      <xdr:rowOff>54586</xdr:rowOff>
    </xdr:to>
    <xdr:sp macro="" textlink="">
      <xdr:nvSpPr>
        <xdr:cNvPr id="718" name="楕円 717"/>
        <xdr:cNvSpPr/>
      </xdr:nvSpPr>
      <xdr:spPr>
        <a:xfrm>
          <a:off x="12763500" y="16583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71113</xdr:rowOff>
    </xdr:from>
    <xdr:ext cx="599010" cy="259045"/>
    <xdr:sp macro="" textlink="">
      <xdr:nvSpPr>
        <xdr:cNvPr id="719" name="テキスト ボックス 718"/>
        <xdr:cNvSpPr txBox="1"/>
      </xdr:nvSpPr>
      <xdr:spPr>
        <a:xfrm>
          <a:off x="12514795" y="16358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0" name="直線コネクタ 72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1" name="テキスト ボックス 73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2" name="直線コネクタ 73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3" name="テキスト ボックス 732"/>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4" name="直線コネクタ 73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5" name="テキスト ボックス 734"/>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6" name="直線コネクタ 73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7" name="テキスト ボックス 736"/>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8" name="直線コネクタ 73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9" name="テキスト ボックス 738"/>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0" name="直線コネクタ 73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38299</xdr:rowOff>
    </xdr:from>
    <xdr:ext cx="595419" cy="259045"/>
    <xdr:sp macro="" textlink="">
      <xdr:nvSpPr>
        <xdr:cNvPr id="741" name="テキスト ボックス 740"/>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43" name="テキスト ボックス 742"/>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111958</xdr:rowOff>
    </xdr:from>
    <xdr:to>
      <xdr:col>116</xdr:col>
      <xdr:colOff>62864</xdr:colOff>
      <xdr:row>39</xdr:row>
      <xdr:rowOff>98878</xdr:rowOff>
    </xdr:to>
    <xdr:cxnSp macro="">
      <xdr:nvCxnSpPr>
        <xdr:cNvPr id="745" name="直線コネクタ 744"/>
        <xdr:cNvCxnSpPr/>
      </xdr:nvCxnSpPr>
      <xdr:spPr>
        <a:xfrm flipV="1">
          <a:off x="22159595" y="5255458"/>
          <a:ext cx="1269" cy="1529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6"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7" name="直線コネクタ 74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58635</xdr:rowOff>
    </xdr:from>
    <xdr:ext cx="534377" cy="259045"/>
    <xdr:sp macro="" textlink="">
      <xdr:nvSpPr>
        <xdr:cNvPr id="748" name="諸支出金最大値テキスト"/>
        <xdr:cNvSpPr txBox="1"/>
      </xdr:nvSpPr>
      <xdr:spPr>
        <a:xfrm>
          <a:off x="22212300" y="5030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93,699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111958</xdr:rowOff>
    </xdr:from>
    <xdr:to>
      <xdr:col>116</xdr:col>
      <xdr:colOff>152400</xdr:colOff>
      <xdr:row>30</xdr:row>
      <xdr:rowOff>111958</xdr:rowOff>
    </xdr:to>
    <xdr:cxnSp macro="">
      <xdr:nvCxnSpPr>
        <xdr:cNvPr id="749" name="直線コネクタ 748"/>
        <xdr:cNvCxnSpPr/>
      </xdr:nvCxnSpPr>
      <xdr:spPr>
        <a:xfrm>
          <a:off x="22072600" y="5255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0" name="直線コネクタ 749"/>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8744</xdr:rowOff>
    </xdr:from>
    <xdr:ext cx="469744" cy="259045"/>
    <xdr:sp macro="" textlink="">
      <xdr:nvSpPr>
        <xdr:cNvPr id="751" name="諸支出金平均値テキスト"/>
        <xdr:cNvSpPr txBox="1"/>
      </xdr:nvSpPr>
      <xdr:spPr>
        <a:xfrm>
          <a:off x="22212300" y="65238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157317</xdr:rowOff>
    </xdr:from>
    <xdr:to>
      <xdr:col>116</xdr:col>
      <xdr:colOff>114300</xdr:colOff>
      <xdr:row>39</xdr:row>
      <xdr:rowOff>87467</xdr:rowOff>
    </xdr:to>
    <xdr:sp macro="" textlink="">
      <xdr:nvSpPr>
        <xdr:cNvPr id="752" name="フローチャート: 判断 751"/>
        <xdr:cNvSpPr/>
      </xdr:nvSpPr>
      <xdr:spPr>
        <a:xfrm>
          <a:off x="22110700" y="667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3" name="直線コネクタ 752"/>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25251</xdr:rowOff>
    </xdr:from>
    <xdr:to>
      <xdr:col>112</xdr:col>
      <xdr:colOff>38100</xdr:colOff>
      <xdr:row>39</xdr:row>
      <xdr:rowOff>126851</xdr:rowOff>
    </xdr:to>
    <xdr:sp macro="" textlink="">
      <xdr:nvSpPr>
        <xdr:cNvPr id="754" name="フローチャート: 判断 753"/>
        <xdr:cNvSpPr/>
      </xdr:nvSpPr>
      <xdr:spPr>
        <a:xfrm>
          <a:off x="21272500" y="671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143378</xdr:rowOff>
    </xdr:from>
    <xdr:ext cx="469744" cy="259045"/>
    <xdr:sp macro="" textlink="">
      <xdr:nvSpPr>
        <xdr:cNvPr id="755" name="テキスト ボックス 754"/>
        <xdr:cNvSpPr txBox="1"/>
      </xdr:nvSpPr>
      <xdr:spPr>
        <a:xfrm>
          <a:off x="21088428" y="6487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6" name="直線コネクタ 755"/>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25692</xdr:rowOff>
    </xdr:from>
    <xdr:to>
      <xdr:col>107</xdr:col>
      <xdr:colOff>101600</xdr:colOff>
      <xdr:row>39</xdr:row>
      <xdr:rowOff>127292</xdr:rowOff>
    </xdr:to>
    <xdr:sp macro="" textlink="">
      <xdr:nvSpPr>
        <xdr:cNvPr id="757" name="フローチャート: 判断 756"/>
        <xdr:cNvSpPr/>
      </xdr:nvSpPr>
      <xdr:spPr>
        <a:xfrm>
          <a:off x="20383500" y="671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143819</xdr:rowOff>
    </xdr:from>
    <xdr:ext cx="469744" cy="259045"/>
    <xdr:sp macro="" textlink="">
      <xdr:nvSpPr>
        <xdr:cNvPr id="758" name="テキスト ボックス 757"/>
        <xdr:cNvSpPr txBox="1"/>
      </xdr:nvSpPr>
      <xdr:spPr>
        <a:xfrm>
          <a:off x="20199428" y="648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9" name="直線コネクタ 758"/>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45874</xdr:rowOff>
    </xdr:from>
    <xdr:to>
      <xdr:col>102</xdr:col>
      <xdr:colOff>165100</xdr:colOff>
      <xdr:row>39</xdr:row>
      <xdr:rowOff>147474</xdr:rowOff>
    </xdr:to>
    <xdr:sp macro="" textlink="">
      <xdr:nvSpPr>
        <xdr:cNvPr id="760" name="フローチャート: 判断 759"/>
        <xdr:cNvSpPr/>
      </xdr:nvSpPr>
      <xdr:spPr>
        <a:xfrm>
          <a:off x="19494500" y="6732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164001</xdr:rowOff>
    </xdr:from>
    <xdr:ext cx="378565" cy="259045"/>
    <xdr:sp macro="" textlink="">
      <xdr:nvSpPr>
        <xdr:cNvPr id="761" name="テキスト ボックス 760"/>
        <xdr:cNvSpPr txBox="1"/>
      </xdr:nvSpPr>
      <xdr:spPr>
        <a:xfrm>
          <a:off x="19356017" y="6507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43049</xdr:rowOff>
    </xdr:from>
    <xdr:to>
      <xdr:col>98</xdr:col>
      <xdr:colOff>38100</xdr:colOff>
      <xdr:row>39</xdr:row>
      <xdr:rowOff>144649</xdr:rowOff>
    </xdr:to>
    <xdr:sp macro="" textlink="">
      <xdr:nvSpPr>
        <xdr:cNvPr id="762" name="フローチャート: 判断 761"/>
        <xdr:cNvSpPr/>
      </xdr:nvSpPr>
      <xdr:spPr>
        <a:xfrm>
          <a:off x="18605500" y="6729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161176</xdr:rowOff>
    </xdr:from>
    <xdr:ext cx="378565" cy="259045"/>
    <xdr:sp macro="" textlink="">
      <xdr:nvSpPr>
        <xdr:cNvPr id="763" name="テキスト ボックス 762"/>
        <xdr:cNvSpPr txBox="1"/>
      </xdr:nvSpPr>
      <xdr:spPr>
        <a:xfrm>
          <a:off x="18467017" y="65048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9" name="楕円 768"/>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135743</xdr:rowOff>
    </xdr:from>
    <xdr:ext cx="249299" cy="259045"/>
    <xdr:sp macro="" textlink="">
      <xdr:nvSpPr>
        <xdr:cNvPr id="770" name="諸支出金該当値テキスト"/>
        <xdr:cNvSpPr txBox="1"/>
      </xdr:nvSpPr>
      <xdr:spPr>
        <a:xfrm>
          <a:off x="22212300" y="6650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1" name="楕円 770"/>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2" name="テキスト ボックス 771"/>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3" name="楕円 772"/>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4" name="テキスト ボックス 773"/>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5" name="楕円 774"/>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6" name="テキスト ボックス 775"/>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7" name="楕円 776"/>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8" name="テキスト ボックス 777"/>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目的別歳出の一人当たりのコストについては、議会費、総務費、衛生費等ほとんどの費目において、類似団体平均を上回る数値となっている、本町の人口が</a:t>
          </a:r>
          <a:r>
            <a:rPr kumimoji="1" lang="en-US" altLang="ja-JP" sz="1300">
              <a:latin typeface="ＭＳ Ｐゴシック" panose="020B0600070205080204" pitchFamily="50" charset="-128"/>
              <a:ea typeface="ＭＳ Ｐゴシック" panose="020B0600070205080204" pitchFamily="50" charset="-128"/>
            </a:rPr>
            <a:t>1,091</a:t>
          </a:r>
          <a:r>
            <a:rPr kumimoji="1" lang="ja-JP" altLang="en-US" sz="1300">
              <a:latin typeface="ＭＳ Ｐゴシック" panose="020B0600070205080204" pitchFamily="50" charset="-128"/>
              <a:ea typeface="ＭＳ Ｐゴシック" panose="020B0600070205080204" pitchFamily="50" charset="-128"/>
            </a:rPr>
            <a:t>人と小規模であることが要因となっている。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商工費は、南アルプスプラザ及び観光案内所新築工事により増加した、衛生費は大島水道施設工事により増加した、教育費は交流促進センター改修工事や湯島大杉周辺整備事業により増加した。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今後も老朽化に伴う公共施設の改修工事なども検討されているので、計画的な事業の実施と事業の選択により経費の削減に努める。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山梨県早川町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財政調整基金は、平成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年度からほぼ横ばいで推移している。実質収支額は、平成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年度より減少傾向にあり、黒字で推移している。実質単年度収支は、平成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決算から赤字となった、繰越金が減少し、繰越金を支出に充て財政運営を行っているためである、補助金や交付税などの依存財源の高い本町にとっては、自主財源の確保は急務である、今後も歳出削減に積極的に取り組み、基金の計画的な管理を行い、財政の健全化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山梨県早川町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一般会計を含めた全会計で黒字となっている、一般会計では、公債費の増加により</a:t>
          </a:r>
          <a:r>
            <a:rPr kumimoji="1" lang="en-US" altLang="ja-JP" sz="1400">
              <a:latin typeface="ＭＳ ゴシック" pitchFamily="49" charset="-128"/>
              <a:ea typeface="ＭＳ ゴシック" pitchFamily="49" charset="-128"/>
            </a:rPr>
            <a:t>1.3%</a:t>
          </a:r>
          <a:r>
            <a:rPr kumimoji="1" lang="ja-JP" altLang="en-US" sz="1400">
              <a:latin typeface="ＭＳ ゴシック" pitchFamily="49" charset="-128"/>
              <a:ea typeface="ＭＳ ゴシック" pitchFamily="49" charset="-128"/>
            </a:rPr>
            <a:t>下がり、黒字額が減少した、国民健康保険特別会計では医療給付費が増加したことより実質収支額が平成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に比べ上昇した、簡易水道事業特別会計は、老朽化した施設の更新が毎年、見込まれており、受益者負担の見直しを図り、財源の確保に取り組む、今後は、一般会計から全ての特別会計への繰出金の見直しを行い、抑制を図り、財政運営の健全化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x14ac:dyDescent="0.15">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2737455</v>
      </c>
      <c r="BO4" s="410"/>
      <c r="BP4" s="410"/>
      <c r="BQ4" s="410"/>
      <c r="BR4" s="410"/>
      <c r="BS4" s="410"/>
      <c r="BT4" s="410"/>
      <c r="BU4" s="411"/>
      <c r="BV4" s="409">
        <v>2785119</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15.9</v>
      </c>
      <c r="CU4" s="416"/>
      <c r="CV4" s="416"/>
      <c r="CW4" s="416"/>
      <c r="CX4" s="416"/>
      <c r="CY4" s="416"/>
      <c r="CZ4" s="416"/>
      <c r="DA4" s="417"/>
      <c r="DB4" s="415">
        <v>17.2</v>
      </c>
      <c r="DC4" s="416"/>
      <c r="DD4" s="416"/>
      <c r="DE4" s="416"/>
      <c r="DF4" s="416"/>
      <c r="DG4" s="416"/>
      <c r="DH4" s="416"/>
      <c r="DI4" s="417"/>
      <c r="DJ4" s="165"/>
      <c r="DK4" s="165"/>
      <c r="DL4" s="165"/>
      <c r="DM4" s="165"/>
      <c r="DN4" s="165"/>
      <c r="DO4" s="165"/>
    </row>
    <row r="5" spans="1:119" ht="18.75" customHeight="1" x14ac:dyDescent="0.15">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2442022</v>
      </c>
      <c r="BO5" s="447"/>
      <c r="BP5" s="447"/>
      <c r="BQ5" s="447"/>
      <c r="BR5" s="447"/>
      <c r="BS5" s="447"/>
      <c r="BT5" s="447"/>
      <c r="BU5" s="448"/>
      <c r="BV5" s="446">
        <v>2503815</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76.099999999999994</v>
      </c>
      <c r="CU5" s="444"/>
      <c r="CV5" s="444"/>
      <c r="CW5" s="444"/>
      <c r="CX5" s="444"/>
      <c r="CY5" s="444"/>
      <c r="CZ5" s="444"/>
      <c r="DA5" s="445"/>
      <c r="DB5" s="443">
        <v>71.599999999999994</v>
      </c>
      <c r="DC5" s="444"/>
      <c r="DD5" s="444"/>
      <c r="DE5" s="444"/>
      <c r="DF5" s="444"/>
      <c r="DG5" s="444"/>
      <c r="DH5" s="444"/>
      <c r="DI5" s="445"/>
      <c r="DJ5" s="165"/>
      <c r="DK5" s="165"/>
      <c r="DL5" s="165"/>
      <c r="DM5" s="165"/>
      <c r="DN5" s="165"/>
      <c r="DO5" s="165"/>
    </row>
    <row r="6" spans="1:119" ht="18.75" customHeight="1" x14ac:dyDescent="0.15">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96</v>
      </c>
      <c r="AV6" s="479"/>
      <c r="AW6" s="479"/>
      <c r="AX6" s="479"/>
      <c r="AY6" s="480" t="s">
        <v>97</v>
      </c>
      <c r="AZ6" s="481"/>
      <c r="BA6" s="481"/>
      <c r="BB6" s="481"/>
      <c r="BC6" s="481"/>
      <c r="BD6" s="481"/>
      <c r="BE6" s="481"/>
      <c r="BF6" s="481"/>
      <c r="BG6" s="481"/>
      <c r="BH6" s="481"/>
      <c r="BI6" s="481"/>
      <c r="BJ6" s="481"/>
      <c r="BK6" s="481"/>
      <c r="BL6" s="481"/>
      <c r="BM6" s="482"/>
      <c r="BN6" s="446">
        <v>295433</v>
      </c>
      <c r="BO6" s="447"/>
      <c r="BP6" s="447"/>
      <c r="BQ6" s="447"/>
      <c r="BR6" s="447"/>
      <c r="BS6" s="447"/>
      <c r="BT6" s="447"/>
      <c r="BU6" s="448"/>
      <c r="BV6" s="446">
        <v>281304</v>
      </c>
      <c r="BW6" s="447"/>
      <c r="BX6" s="447"/>
      <c r="BY6" s="447"/>
      <c r="BZ6" s="447"/>
      <c r="CA6" s="447"/>
      <c r="CB6" s="447"/>
      <c r="CC6" s="448"/>
      <c r="CD6" s="449" t="s">
        <v>98</v>
      </c>
      <c r="CE6" s="450"/>
      <c r="CF6" s="450"/>
      <c r="CG6" s="450"/>
      <c r="CH6" s="450"/>
      <c r="CI6" s="450"/>
      <c r="CJ6" s="450"/>
      <c r="CK6" s="450"/>
      <c r="CL6" s="450"/>
      <c r="CM6" s="450"/>
      <c r="CN6" s="450"/>
      <c r="CO6" s="450"/>
      <c r="CP6" s="450"/>
      <c r="CQ6" s="450"/>
      <c r="CR6" s="450"/>
      <c r="CS6" s="451"/>
      <c r="CT6" s="483">
        <v>76.099999999999994</v>
      </c>
      <c r="CU6" s="484"/>
      <c r="CV6" s="484"/>
      <c r="CW6" s="484"/>
      <c r="CX6" s="484"/>
      <c r="CY6" s="484"/>
      <c r="CZ6" s="484"/>
      <c r="DA6" s="485"/>
      <c r="DB6" s="483">
        <v>71.599999999999994</v>
      </c>
      <c r="DC6" s="484"/>
      <c r="DD6" s="484"/>
      <c r="DE6" s="484"/>
      <c r="DF6" s="484"/>
      <c r="DG6" s="484"/>
      <c r="DH6" s="484"/>
      <c r="DI6" s="485"/>
      <c r="DJ6" s="165"/>
      <c r="DK6" s="165"/>
      <c r="DL6" s="165"/>
      <c r="DM6" s="165"/>
      <c r="DN6" s="165"/>
      <c r="DO6" s="165"/>
    </row>
    <row r="7" spans="1:119" ht="18.75" customHeight="1" x14ac:dyDescent="0.15">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99</v>
      </c>
      <c r="AN7" s="476"/>
      <c r="AO7" s="476"/>
      <c r="AP7" s="476"/>
      <c r="AQ7" s="476"/>
      <c r="AR7" s="476"/>
      <c r="AS7" s="476"/>
      <c r="AT7" s="477"/>
      <c r="AU7" s="478" t="s">
        <v>100</v>
      </c>
      <c r="AV7" s="479"/>
      <c r="AW7" s="479"/>
      <c r="AX7" s="479"/>
      <c r="AY7" s="480" t="s">
        <v>101</v>
      </c>
      <c r="AZ7" s="481"/>
      <c r="BA7" s="481"/>
      <c r="BB7" s="481"/>
      <c r="BC7" s="481"/>
      <c r="BD7" s="481"/>
      <c r="BE7" s="481"/>
      <c r="BF7" s="481"/>
      <c r="BG7" s="481"/>
      <c r="BH7" s="481"/>
      <c r="BI7" s="481"/>
      <c r="BJ7" s="481"/>
      <c r="BK7" s="481"/>
      <c r="BL7" s="481"/>
      <c r="BM7" s="482"/>
      <c r="BN7" s="446">
        <v>60516</v>
      </c>
      <c r="BO7" s="447"/>
      <c r="BP7" s="447"/>
      <c r="BQ7" s="447"/>
      <c r="BR7" s="447"/>
      <c r="BS7" s="447"/>
      <c r="BT7" s="447"/>
      <c r="BU7" s="448"/>
      <c r="BV7" s="446">
        <v>15041</v>
      </c>
      <c r="BW7" s="447"/>
      <c r="BX7" s="447"/>
      <c r="BY7" s="447"/>
      <c r="BZ7" s="447"/>
      <c r="CA7" s="447"/>
      <c r="CB7" s="447"/>
      <c r="CC7" s="448"/>
      <c r="CD7" s="449" t="s">
        <v>102</v>
      </c>
      <c r="CE7" s="450"/>
      <c r="CF7" s="450"/>
      <c r="CG7" s="450"/>
      <c r="CH7" s="450"/>
      <c r="CI7" s="450"/>
      <c r="CJ7" s="450"/>
      <c r="CK7" s="450"/>
      <c r="CL7" s="450"/>
      <c r="CM7" s="450"/>
      <c r="CN7" s="450"/>
      <c r="CO7" s="450"/>
      <c r="CP7" s="450"/>
      <c r="CQ7" s="450"/>
      <c r="CR7" s="450"/>
      <c r="CS7" s="451"/>
      <c r="CT7" s="446">
        <v>1481140</v>
      </c>
      <c r="CU7" s="447"/>
      <c r="CV7" s="447"/>
      <c r="CW7" s="447"/>
      <c r="CX7" s="447"/>
      <c r="CY7" s="447"/>
      <c r="CZ7" s="447"/>
      <c r="DA7" s="448"/>
      <c r="DB7" s="446">
        <v>1549151</v>
      </c>
      <c r="DC7" s="447"/>
      <c r="DD7" s="447"/>
      <c r="DE7" s="447"/>
      <c r="DF7" s="447"/>
      <c r="DG7" s="447"/>
      <c r="DH7" s="447"/>
      <c r="DI7" s="448"/>
      <c r="DJ7" s="165"/>
      <c r="DK7" s="165"/>
      <c r="DL7" s="165"/>
      <c r="DM7" s="165"/>
      <c r="DN7" s="165"/>
      <c r="DO7" s="165"/>
    </row>
    <row r="8" spans="1:119" ht="18.75" customHeight="1" thickBot="1" x14ac:dyDescent="0.2">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103</v>
      </c>
      <c r="AN8" s="476"/>
      <c r="AO8" s="476"/>
      <c r="AP8" s="476"/>
      <c r="AQ8" s="476"/>
      <c r="AR8" s="476"/>
      <c r="AS8" s="476"/>
      <c r="AT8" s="477"/>
      <c r="AU8" s="478" t="s">
        <v>88</v>
      </c>
      <c r="AV8" s="479"/>
      <c r="AW8" s="479"/>
      <c r="AX8" s="479"/>
      <c r="AY8" s="480" t="s">
        <v>104</v>
      </c>
      <c r="AZ8" s="481"/>
      <c r="BA8" s="481"/>
      <c r="BB8" s="481"/>
      <c r="BC8" s="481"/>
      <c r="BD8" s="481"/>
      <c r="BE8" s="481"/>
      <c r="BF8" s="481"/>
      <c r="BG8" s="481"/>
      <c r="BH8" s="481"/>
      <c r="BI8" s="481"/>
      <c r="BJ8" s="481"/>
      <c r="BK8" s="481"/>
      <c r="BL8" s="481"/>
      <c r="BM8" s="482"/>
      <c r="BN8" s="446">
        <v>234917</v>
      </c>
      <c r="BO8" s="447"/>
      <c r="BP8" s="447"/>
      <c r="BQ8" s="447"/>
      <c r="BR8" s="447"/>
      <c r="BS8" s="447"/>
      <c r="BT8" s="447"/>
      <c r="BU8" s="448"/>
      <c r="BV8" s="446">
        <v>266263</v>
      </c>
      <c r="BW8" s="447"/>
      <c r="BX8" s="447"/>
      <c r="BY8" s="447"/>
      <c r="BZ8" s="447"/>
      <c r="CA8" s="447"/>
      <c r="CB8" s="447"/>
      <c r="CC8" s="448"/>
      <c r="CD8" s="449" t="s">
        <v>105</v>
      </c>
      <c r="CE8" s="450"/>
      <c r="CF8" s="450"/>
      <c r="CG8" s="450"/>
      <c r="CH8" s="450"/>
      <c r="CI8" s="450"/>
      <c r="CJ8" s="450"/>
      <c r="CK8" s="450"/>
      <c r="CL8" s="450"/>
      <c r="CM8" s="450"/>
      <c r="CN8" s="450"/>
      <c r="CO8" s="450"/>
      <c r="CP8" s="450"/>
      <c r="CQ8" s="450"/>
      <c r="CR8" s="450"/>
      <c r="CS8" s="451"/>
      <c r="CT8" s="486">
        <v>0.18</v>
      </c>
      <c r="CU8" s="487"/>
      <c r="CV8" s="487"/>
      <c r="CW8" s="487"/>
      <c r="CX8" s="487"/>
      <c r="CY8" s="487"/>
      <c r="CZ8" s="487"/>
      <c r="DA8" s="488"/>
      <c r="DB8" s="486">
        <v>0.18</v>
      </c>
      <c r="DC8" s="487"/>
      <c r="DD8" s="487"/>
      <c r="DE8" s="487"/>
      <c r="DF8" s="487"/>
      <c r="DG8" s="487"/>
      <c r="DH8" s="487"/>
      <c r="DI8" s="488"/>
      <c r="DJ8" s="165"/>
      <c r="DK8" s="165"/>
      <c r="DL8" s="165"/>
      <c r="DM8" s="165"/>
      <c r="DN8" s="165"/>
      <c r="DO8" s="165"/>
    </row>
    <row r="9" spans="1:119" ht="18.75" customHeight="1" thickBot="1" x14ac:dyDescent="0.2">
      <c r="A9" s="166"/>
      <c r="B9" s="440" t="s">
        <v>106</v>
      </c>
      <c r="C9" s="441"/>
      <c r="D9" s="441"/>
      <c r="E9" s="441"/>
      <c r="F9" s="441"/>
      <c r="G9" s="441"/>
      <c r="H9" s="441"/>
      <c r="I9" s="441"/>
      <c r="J9" s="441"/>
      <c r="K9" s="489"/>
      <c r="L9" s="490" t="s">
        <v>107</v>
      </c>
      <c r="M9" s="491"/>
      <c r="N9" s="491"/>
      <c r="O9" s="491"/>
      <c r="P9" s="491"/>
      <c r="Q9" s="492"/>
      <c r="R9" s="493">
        <v>1068</v>
      </c>
      <c r="S9" s="494"/>
      <c r="T9" s="494"/>
      <c r="U9" s="494"/>
      <c r="V9" s="495"/>
      <c r="W9" s="403" t="s">
        <v>108</v>
      </c>
      <c r="X9" s="404"/>
      <c r="Y9" s="404"/>
      <c r="Z9" s="404"/>
      <c r="AA9" s="404"/>
      <c r="AB9" s="404"/>
      <c r="AC9" s="404"/>
      <c r="AD9" s="404"/>
      <c r="AE9" s="404"/>
      <c r="AF9" s="404"/>
      <c r="AG9" s="404"/>
      <c r="AH9" s="404"/>
      <c r="AI9" s="404"/>
      <c r="AJ9" s="404"/>
      <c r="AK9" s="404"/>
      <c r="AL9" s="405"/>
      <c r="AM9" s="475" t="s">
        <v>109</v>
      </c>
      <c r="AN9" s="476"/>
      <c r="AO9" s="476"/>
      <c r="AP9" s="476"/>
      <c r="AQ9" s="476"/>
      <c r="AR9" s="476"/>
      <c r="AS9" s="476"/>
      <c r="AT9" s="477"/>
      <c r="AU9" s="478" t="s">
        <v>110</v>
      </c>
      <c r="AV9" s="479"/>
      <c r="AW9" s="479"/>
      <c r="AX9" s="479"/>
      <c r="AY9" s="480" t="s">
        <v>111</v>
      </c>
      <c r="AZ9" s="481"/>
      <c r="BA9" s="481"/>
      <c r="BB9" s="481"/>
      <c r="BC9" s="481"/>
      <c r="BD9" s="481"/>
      <c r="BE9" s="481"/>
      <c r="BF9" s="481"/>
      <c r="BG9" s="481"/>
      <c r="BH9" s="481"/>
      <c r="BI9" s="481"/>
      <c r="BJ9" s="481"/>
      <c r="BK9" s="481"/>
      <c r="BL9" s="481"/>
      <c r="BM9" s="482"/>
      <c r="BN9" s="446">
        <v>-31346</v>
      </c>
      <c r="BO9" s="447"/>
      <c r="BP9" s="447"/>
      <c r="BQ9" s="447"/>
      <c r="BR9" s="447"/>
      <c r="BS9" s="447"/>
      <c r="BT9" s="447"/>
      <c r="BU9" s="448"/>
      <c r="BV9" s="446">
        <v>-38074</v>
      </c>
      <c r="BW9" s="447"/>
      <c r="BX9" s="447"/>
      <c r="BY9" s="447"/>
      <c r="BZ9" s="447"/>
      <c r="CA9" s="447"/>
      <c r="CB9" s="447"/>
      <c r="CC9" s="448"/>
      <c r="CD9" s="449" t="s">
        <v>112</v>
      </c>
      <c r="CE9" s="450"/>
      <c r="CF9" s="450"/>
      <c r="CG9" s="450"/>
      <c r="CH9" s="450"/>
      <c r="CI9" s="450"/>
      <c r="CJ9" s="450"/>
      <c r="CK9" s="450"/>
      <c r="CL9" s="450"/>
      <c r="CM9" s="450"/>
      <c r="CN9" s="450"/>
      <c r="CO9" s="450"/>
      <c r="CP9" s="450"/>
      <c r="CQ9" s="450"/>
      <c r="CR9" s="450"/>
      <c r="CS9" s="451"/>
      <c r="CT9" s="443">
        <v>9.4</v>
      </c>
      <c r="CU9" s="444"/>
      <c r="CV9" s="444"/>
      <c r="CW9" s="444"/>
      <c r="CX9" s="444"/>
      <c r="CY9" s="444"/>
      <c r="CZ9" s="444"/>
      <c r="DA9" s="445"/>
      <c r="DB9" s="443">
        <v>8.4</v>
      </c>
      <c r="DC9" s="444"/>
      <c r="DD9" s="444"/>
      <c r="DE9" s="444"/>
      <c r="DF9" s="444"/>
      <c r="DG9" s="444"/>
      <c r="DH9" s="444"/>
      <c r="DI9" s="445"/>
      <c r="DJ9" s="165"/>
      <c r="DK9" s="165"/>
      <c r="DL9" s="165"/>
      <c r="DM9" s="165"/>
      <c r="DN9" s="165"/>
      <c r="DO9" s="165"/>
    </row>
    <row r="10" spans="1:119" ht="18.75" customHeight="1" thickBot="1" x14ac:dyDescent="0.2">
      <c r="A10" s="166"/>
      <c r="B10" s="440"/>
      <c r="C10" s="441"/>
      <c r="D10" s="441"/>
      <c r="E10" s="441"/>
      <c r="F10" s="441"/>
      <c r="G10" s="441"/>
      <c r="H10" s="441"/>
      <c r="I10" s="441"/>
      <c r="J10" s="441"/>
      <c r="K10" s="489"/>
      <c r="L10" s="496" t="s">
        <v>113</v>
      </c>
      <c r="M10" s="476"/>
      <c r="N10" s="476"/>
      <c r="O10" s="476"/>
      <c r="P10" s="476"/>
      <c r="Q10" s="477"/>
      <c r="R10" s="497">
        <v>1246</v>
      </c>
      <c r="S10" s="498"/>
      <c r="T10" s="498"/>
      <c r="U10" s="498"/>
      <c r="V10" s="499"/>
      <c r="W10" s="434"/>
      <c r="X10" s="435"/>
      <c r="Y10" s="435"/>
      <c r="Z10" s="435"/>
      <c r="AA10" s="435"/>
      <c r="AB10" s="435"/>
      <c r="AC10" s="435"/>
      <c r="AD10" s="435"/>
      <c r="AE10" s="435"/>
      <c r="AF10" s="435"/>
      <c r="AG10" s="435"/>
      <c r="AH10" s="435"/>
      <c r="AI10" s="435"/>
      <c r="AJ10" s="435"/>
      <c r="AK10" s="435"/>
      <c r="AL10" s="438"/>
      <c r="AM10" s="475" t="s">
        <v>114</v>
      </c>
      <c r="AN10" s="476"/>
      <c r="AO10" s="476"/>
      <c r="AP10" s="476"/>
      <c r="AQ10" s="476"/>
      <c r="AR10" s="476"/>
      <c r="AS10" s="476"/>
      <c r="AT10" s="477"/>
      <c r="AU10" s="478" t="s">
        <v>115</v>
      </c>
      <c r="AV10" s="479"/>
      <c r="AW10" s="479"/>
      <c r="AX10" s="479"/>
      <c r="AY10" s="480" t="s">
        <v>116</v>
      </c>
      <c r="AZ10" s="481"/>
      <c r="BA10" s="481"/>
      <c r="BB10" s="481"/>
      <c r="BC10" s="481"/>
      <c r="BD10" s="481"/>
      <c r="BE10" s="481"/>
      <c r="BF10" s="481"/>
      <c r="BG10" s="481"/>
      <c r="BH10" s="481"/>
      <c r="BI10" s="481"/>
      <c r="BJ10" s="481"/>
      <c r="BK10" s="481"/>
      <c r="BL10" s="481"/>
      <c r="BM10" s="482"/>
      <c r="BN10" s="446">
        <v>224</v>
      </c>
      <c r="BO10" s="447"/>
      <c r="BP10" s="447"/>
      <c r="BQ10" s="447"/>
      <c r="BR10" s="447"/>
      <c r="BS10" s="447"/>
      <c r="BT10" s="447"/>
      <c r="BU10" s="448"/>
      <c r="BV10" s="446">
        <v>267</v>
      </c>
      <c r="BW10" s="447"/>
      <c r="BX10" s="447"/>
      <c r="BY10" s="447"/>
      <c r="BZ10" s="447"/>
      <c r="CA10" s="447"/>
      <c r="CB10" s="447"/>
      <c r="CC10" s="448"/>
      <c r="CD10" s="170" t="s">
        <v>117</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40"/>
      <c r="C11" s="441"/>
      <c r="D11" s="441"/>
      <c r="E11" s="441"/>
      <c r="F11" s="441"/>
      <c r="G11" s="441"/>
      <c r="H11" s="441"/>
      <c r="I11" s="441"/>
      <c r="J11" s="441"/>
      <c r="K11" s="489"/>
      <c r="L11" s="500" t="s">
        <v>118</v>
      </c>
      <c r="M11" s="501"/>
      <c r="N11" s="501"/>
      <c r="O11" s="501"/>
      <c r="P11" s="501"/>
      <c r="Q11" s="502"/>
      <c r="R11" s="503" t="s">
        <v>119</v>
      </c>
      <c r="S11" s="504"/>
      <c r="T11" s="504"/>
      <c r="U11" s="504"/>
      <c r="V11" s="505"/>
      <c r="W11" s="434"/>
      <c r="X11" s="435"/>
      <c r="Y11" s="435"/>
      <c r="Z11" s="435"/>
      <c r="AA11" s="435"/>
      <c r="AB11" s="435"/>
      <c r="AC11" s="435"/>
      <c r="AD11" s="435"/>
      <c r="AE11" s="435"/>
      <c r="AF11" s="435"/>
      <c r="AG11" s="435"/>
      <c r="AH11" s="435"/>
      <c r="AI11" s="435"/>
      <c r="AJ11" s="435"/>
      <c r="AK11" s="435"/>
      <c r="AL11" s="438"/>
      <c r="AM11" s="475" t="s">
        <v>120</v>
      </c>
      <c r="AN11" s="476"/>
      <c r="AO11" s="476"/>
      <c r="AP11" s="476"/>
      <c r="AQ11" s="476"/>
      <c r="AR11" s="476"/>
      <c r="AS11" s="476"/>
      <c r="AT11" s="477"/>
      <c r="AU11" s="478" t="s">
        <v>121</v>
      </c>
      <c r="AV11" s="479"/>
      <c r="AW11" s="479"/>
      <c r="AX11" s="479"/>
      <c r="AY11" s="480" t="s">
        <v>122</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123</v>
      </c>
      <c r="CE11" s="450"/>
      <c r="CF11" s="450"/>
      <c r="CG11" s="450"/>
      <c r="CH11" s="450"/>
      <c r="CI11" s="450"/>
      <c r="CJ11" s="450"/>
      <c r="CK11" s="450"/>
      <c r="CL11" s="450"/>
      <c r="CM11" s="450"/>
      <c r="CN11" s="450"/>
      <c r="CO11" s="450"/>
      <c r="CP11" s="450"/>
      <c r="CQ11" s="450"/>
      <c r="CR11" s="450"/>
      <c r="CS11" s="451"/>
      <c r="CT11" s="486" t="s">
        <v>124</v>
      </c>
      <c r="CU11" s="487"/>
      <c r="CV11" s="487"/>
      <c r="CW11" s="487"/>
      <c r="CX11" s="487"/>
      <c r="CY11" s="487"/>
      <c r="CZ11" s="487"/>
      <c r="DA11" s="488"/>
      <c r="DB11" s="486" t="s">
        <v>124</v>
      </c>
      <c r="DC11" s="487"/>
      <c r="DD11" s="487"/>
      <c r="DE11" s="487"/>
      <c r="DF11" s="487"/>
      <c r="DG11" s="487"/>
      <c r="DH11" s="487"/>
      <c r="DI11" s="488"/>
      <c r="DJ11" s="165"/>
      <c r="DK11" s="165"/>
      <c r="DL11" s="165"/>
      <c r="DM11" s="165"/>
      <c r="DN11" s="165"/>
      <c r="DO11" s="165"/>
    </row>
    <row r="12" spans="1:119" ht="18.75" customHeight="1" x14ac:dyDescent="0.15">
      <c r="A12" s="166"/>
      <c r="B12" s="506" t="s">
        <v>125</v>
      </c>
      <c r="C12" s="507"/>
      <c r="D12" s="507"/>
      <c r="E12" s="507"/>
      <c r="F12" s="507"/>
      <c r="G12" s="507"/>
      <c r="H12" s="507"/>
      <c r="I12" s="507"/>
      <c r="J12" s="507"/>
      <c r="K12" s="508"/>
      <c r="L12" s="515" t="s">
        <v>126</v>
      </c>
      <c r="M12" s="516"/>
      <c r="N12" s="516"/>
      <c r="O12" s="516"/>
      <c r="P12" s="516"/>
      <c r="Q12" s="517"/>
      <c r="R12" s="518">
        <v>1091</v>
      </c>
      <c r="S12" s="519"/>
      <c r="T12" s="519"/>
      <c r="U12" s="519"/>
      <c r="V12" s="520"/>
      <c r="W12" s="521" t="s">
        <v>1</v>
      </c>
      <c r="X12" s="479"/>
      <c r="Y12" s="479"/>
      <c r="Z12" s="479"/>
      <c r="AA12" s="479"/>
      <c r="AB12" s="522"/>
      <c r="AC12" s="478" t="s">
        <v>127</v>
      </c>
      <c r="AD12" s="479"/>
      <c r="AE12" s="479"/>
      <c r="AF12" s="479"/>
      <c r="AG12" s="522"/>
      <c r="AH12" s="478" t="s">
        <v>128</v>
      </c>
      <c r="AI12" s="479"/>
      <c r="AJ12" s="479"/>
      <c r="AK12" s="479"/>
      <c r="AL12" s="523"/>
      <c r="AM12" s="475" t="s">
        <v>129</v>
      </c>
      <c r="AN12" s="476"/>
      <c r="AO12" s="476"/>
      <c r="AP12" s="476"/>
      <c r="AQ12" s="476"/>
      <c r="AR12" s="476"/>
      <c r="AS12" s="476"/>
      <c r="AT12" s="477"/>
      <c r="AU12" s="478" t="s">
        <v>100</v>
      </c>
      <c r="AV12" s="479"/>
      <c r="AW12" s="479"/>
      <c r="AX12" s="479"/>
      <c r="AY12" s="480" t="s">
        <v>130</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0</v>
      </c>
      <c r="BW12" s="447"/>
      <c r="BX12" s="447"/>
      <c r="BY12" s="447"/>
      <c r="BZ12" s="447"/>
      <c r="CA12" s="447"/>
      <c r="CB12" s="447"/>
      <c r="CC12" s="448"/>
      <c r="CD12" s="449" t="s">
        <v>131</v>
      </c>
      <c r="CE12" s="450"/>
      <c r="CF12" s="450"/>
      <c r="CG12" s="450"/>
      <c r="CH12" s="450"/>
      <c r="CI12" s="450"/>
      <c r="CJ12" s="450"/>
      <c r="CK12" s="450"/>
      <c r="CL12" s="450"/>
      <c r="CM12" s="450"/>
      <c r="CN12" s="450"/>
      <c r="CO12" s="450"/>
      <c r="CP12" s="450"/>
      <c r="CQ12" s="450"/>
      <c r="CR12" s="450"/>
      <c r="CS12" s="451"/>
      <c r="CT12" s="486" t="s">
        <v>124</v>
      </c>
      <c r="CU12" s="487"/>
      <c r="CV12" s="487"/>
      <c r="CW12" s="487"/>
      <c r="CX12" s="487"/>
      <c r="CY12" s="487"/>
      <c r="CZ12" s="487"/>
      <c r="DA12" s="488"/>
      <c r="DB12" s="486" t="s">
        <v>124</v>
      </c>
      <c r="DC12" s="487"/>
      <c r="DD12" s="487"/>
      <c r="DE12" s="487"/>
      <c r="DF12" s="487"/>
      <c r="DG12" s="487"/>
      <c r="DH12" s="487"/>
      <c r="DI12" s="488"/>
      <c r="DJ12" s="165"/>
      <c r="DK12" s="165"/>
      <c r="DL12" s="165"/>
      <c r="DM12" s="165"/>
      <c r="DN12" s="165"/>
      <c r="DO12" s="165"/>
    </row>
    <row r="13" spans="1:119" ht="18.75" customHeight="1" x14ac:dyDescent="0.15">
      <c r="A13" s="166"/>
      <c r="B13" s="509"/>
      <c r="C13" s="510"/>
      <c r="D13" s="510"/>
      <c r="E13" s="510"/>
      <c r="F13" s="510"/>
      <c r="G13" s="510"/>
      <c r="H13" s="510"/>
      <c r="I13" s="510"/>
      <c r="J13" s="510"/>
      <c r="K13" s="511"/>
      <c r="L13" s="176"/>
      <c r="M13" s="534" t="s">
        <v>132</v>
      </c>
      <c r="N13" s="535"/>
      <c r="O13" s="535"/>
      <c r="P13" s="535"/>
      <c r="Q13" s="536"/>
      <c r="R13" s="527">
        <v>1090</v>
      </c>
      <c r="S13" s="528"/>
      <c r="T13" s="528"/>
      <c r="U13" s="528"/>
      <c r="V13" s="529"/>
      <c r="W13" s="462" t="s">
        <v>133</v>
      </c>
      <c r="X13" s="463"/>
      <c r="Y13" s="463"/>
      <c r="Z13" s="463"/>
      <c r="AA13" s="463"/>
      <c r="AB13" s="453"/>
      <c r="AC13" s="497">
        <v>25</v>
      </c>
      <c r="AD13" s="498"/>
      <c r="AE13" s="498"/>
      <c r="AF13" s="498"/>
      <c r="AG13" s="537"/>
      <c r="AH13" s="497">
        <v>31</v>
      </c>
      <c r="AI13" s="498"/>
      <c r="AJ13" s="498"/>
      <c r="AK13" s="498"/>
      <c r="AL13" s="499"/>
      <c r="AM13" s="475" t="s">
        <v>134</v>
      </c>
      <c r="AN13" s="476"/>
      <c r="AO13" s="476"/>
      <c r="AP13" s="476"/>
      <c r="AQ13" s="476"/>
      <c r="AR13" s="476"/>
      <c r="AS13" s="476"/>
      <c r="AT13" s="477"/>
      <c r="AU13" s="478" t="s">
        <v>121</v>
      </c>
      <c r="AV13" s="479"/>
      <c r="AW13" s="479"/>
      <c r="AX13" s="479"/>
      <c r="AY13" s="480" t="s">
        <v>135</v>
      </c>
      <c r="AZ13" s="481"/>
      <c r="BA13" s="481"/>
      <c r="BB13" s="481"/>
      <c r="BC13" s="481"/>
      <c r="BD13" s="481"/>
      <c r="BE13" s="481"/>
      <c r="BF13" s="481"/>
      <c r="BG13" s="481"/>
      <c r="BH13" s="481"/>
      <c r="BI13" s="481"/>
      <c r="BJ13" s="481"/>
      <c r="BK13" s="481"/>
      <c r="BL13" s="481"/>
      <c r="BM13" s="482"/>
      <c r="BN13" s="446">
        <v>-31122</v>
      </c>
      <c r="BO13" s="447"/>
      <c r="BP13" s="447"/>
      <c r="BQ13" s="447"/>
      <c r="BR13" s="447"/>
      <c r="BS13" s="447"/>
      <c r="BT13" s="447"/>
      <c r="BU13" s="448"/>
      <c r="BV13" s="446">
        <v>-37807</v>
      </c>
      <c r="BW13" s="447"/>
      <c r="BX13" s="447"/>
      <c r="BY13" s="447"/>
      <c r="BZ13" s="447"/>
      <c r="CA13" s="447"/>
      <c r="CB13" s="447"/>
      <c r="CC13" s="448"/>
      <c r="CD13" s="449" t="s">
        <v>136</v>
      </c>
      <c r="CE13" s="450"/>
      <c r="CF13" s="450"/>
      <c r="CG13" s="450"/>
      <c r="CH13" s="450"/>
      <c r="CI13" s="450"/>
      <c r="CJ13" s="450"/>
      <c r="CK13" s="450"/>
      <c r="CL13" s="450"/>
      <c r="CM13" s="450"/>
      <c r="CN13" s="450"/>
      <c r="CO13" s="450"/>
      <c r="CP13" s="450"/>
      <c r="CQ13" s="450"/>
      <c r="CR13" s="450"/>
      <c r="CS13" s="451"/>
      <c r="CT13" s="443">
        <v>1.6</v>
      </c>
      <c r="CU13" s="444"/>
      <c r="CV13" s="444"/>
      <c r="CW13" s="444"/>
      <c r="CX13" s="444"/>
      <c r="CY13" s="444"/>
      <c r="CZ13" s="444"/>
      <c r="DA13" s="445"/>
      <c r="DB13" s="443">
        <v>1.4</v>
      </c>
      <c r="DC13" s="444"/>
      <c r="DD13" s="444"/>
      <c r="DE13" s="444"/>
      <c r="DF13" s="444"/>
      <c r="DG13" s="444"/>
      <c r="DH13" s="444"/>
      <c r="DI13" s="445"/>
      <c r="DJ13" s="165"/>
      <c r="DK13" s="165"/>
      <c r="DL13" s="165"/>
      <c r="DM13" s="165"/>
      <c r="DN13" s="165"/>
      <c r="DO13" s="165"/>
    </row>
    <row r="14" spans="1:119" ht="18.75" customHeight="1" thickBot="1" x14ac:dyDescent="0.2">
      <c r="A14" s="166"/>
      <c r="B14" s="509"/>
      <c r="C14" s="510"/>
      <c r="D14" s="510"/>
      <c r="E14" s="510"/>
      <c r="F14" s="510"/>
      <c r="G14" s="510"/>
      <c r="H14" s="510"/>
      <c r="I14" s="510"/>
      <c r="J14" s="510"/>
      <c r="K14" s="511"/>
      <c r="L14" s="524" t="s">
        <v>137</v>
      </c>
      <c r="M14" s="525"/>
      <c r="N14" s="525"/>
      <c r="O14" s="525"/>
      <c r="P14" s="525"/>
      <c r="Q14" s="526"/>
      <c r="R14" s="527">
        <v>1121</v>
      </c>
      <c r="S14" s="528"/>
      <c r="T14" s="528"/>
      <c r="U14" s="528"/>
      <c r="V14" s="529"/>
      <c r="W14" s="436"/>
      <c r="X14" s="437"/>
      <c r="Y14" s="437"/>
      <c r="Z14" s="437"/>
      <c r="AA14" s="437"/>
      <c r="AB14" s="426"/>
      <c r="AC14" s="530">
        <v>5.2</v>
      </c>
      <c r="AD14" s="531"/>
      <c r="AE14" s="531"/>
      <c r="AF14" s="531"/>
      <c r="AG14" s="532"/>
      <c r="AH14" s="530">
        <v>6</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138</v>
      </c>
      <c r="CE14" s="539"/>
      <c r="CF14" s="539"/>
      <c r="CG14" s="539"/>
      <c r="CH14" s="539"/>
      <c r="CI14" s="539"/>
      <c r="CJ14" s="539"/>
      <c r="CK14" s="539"/>
      <c r="CL14" s="539"/>
      <c r="CM14" s="539"/>
      <c r="CN14" s="539"/>
      <c r="CO14" s="539"/>
      <c r="CP14" s="539"/>
      <c r="CQ14" s="539"/>
      <c r="CR14" s="539"/>
      <c r="CS14" s="540"/>
      <c r="CT14" s="541" t="s">
        <v>139</v>
      </c>
      <c r="CU14" s="542"/>
      <c r="CV14" s="542"/>
      <c r="CW14" s="542"/>
      <c r="CX14" s="542"/>
      <c r="CY14" s="542"/>
      <c r="CZ14" s="542"/>
      <c r="DA14" s="543"/>
      <c r="DB14" s="541" t="s">
        <v>124</v>
      </c>
      <c r="DC14" s="542"/>
      <c r="DD14" s="542"/>
      <c r="DE14" s="542"/>
      <c r="DF14" s="542"/>
      <c r="DG14" s="542"/>
      <c r="DH14" s="542"/>
      <c r="DI14" s="543"/>
      <c r="DJ14" s="165"/>
      <c r="DK14" s="165"/>
      <c r="DL14" s="165"/>
      <c r="DM14" s="165"/>
      <c r="DN14" s="165"/>
      <c r="DO14" s="165"/>
    </row>
    <row r="15" spans="1:119" ht="18.75" customHeight="1" x14ac:dyDescent="0.15">
      <c r="A15" s="166"/>
      <c r="B15" s="509"/>
      <c r="C15" s="510"/>
      <c r="D15" s="510"/>
      <c r="E15" s="510"/>
      <c r="F15" s="510"/>
      <c r="G15" s="510"/>
      <c r="H15" s="510"/>
      <c r="I15" s="510"/>
      <c r="J15" s="510"/>
      <c r="K15" s="511"/>
      <c r="L15" s="176"/>
      <c r="M15" s="534" t="s">
        <v>132</v>
      </c>
      <c r="N15" s="535"/>
      <c r="O15" s="535"/>
      <c r="P15" s="535"/>
      <c r="Q15" s="536"/>
      <c r="R15" s="527">
        <v>1120</v>
      </c>
      <c r="S15" s="528"/>
      <c r="T15" s="528"/>
      <c r="U15" s="528"/>
      <c r="V15" s="529"/>
      <c r="W15" s="462" t="s">
        <v>140</v>
      </c>
      <c r="X15" s="463"/>
      <c r="Y15" s="463"/>
      <c r="Z15" s="463"/>
      <c r="AA15" s="463"/>
      <c r="AB15" s="453"/>
      <c r="AC15" s="497">
        <v>97</v>
      </c>
      <c r="AD15" s="498"/>
      <c r="AE15" s="498"/>
      <c r="AF15" s="498"/>
      <c r="AG15" s="537"/>
      <c r="AH15" s="497">
        <v>123</v>
      </c>
      <c r="AI15" s="498"/>
      <c r="AJ15" s="498"/>
      <c r="AK15" s="498"/>
      <c r="AL15" s="499"/>
      <c r="AM15" s="475"/>
      <c r="AN15" s="476"/>
      <c r="AO15" s="476"/>
      <c r="AP15" s="476"/>
      <c r="AQ15" s="476"/>
      <c r="AR15" s="476"/>
      <c r="AS15" s="476"/>
      <c r="AT15" s="477"/>
      <c r="AU15" s="478"/>
      <c r="AV15" s="479"/>
      <c r="AW15" s="479"/>
      <c r="AX15" s="479"/>
      <c r="AY15" s="406" t="s">
        <v>141</v>
      </c>
      <c r="AZ15" s="407"/>
      <c r="BA15" s="407"/>
      <c r="BB15" s="407"/>
      <c r="BC15" s="407"/>
      <c r="BD15" s="407"/>
      <c r="BE15" s="407"/>
      <c r="BF15" s="407"/>
      <c r="BG15" s="407"/>
      <c r="BH15" s="407"/>
      <c r="BI15" s="407"/>
      <c r="BJ15" s="407"/>
      <c r="BK15" s="407"/>
      <c r="BL15" s="407"/>
      <c r="BM15" s="408"/>
      <c r="BN15" s="409">
        <v>262541</v>
      </c>
      <c r="BO15" s="410"/>
      <c r="BP15" s="410"/>
      <c r="BQ15" s="410"/>
      <c r="BR15" s="410"/>
      <c r="BS15" s="410"/>
      <c r="BT15" s="410"/>
      <c r="BU15" s="411"/>
      <c r="BV15" s="409">
        <v>260369</v>
      </c>
      <c r="BW15" s="410"/>
      <c r="BX15" s="410"/>
      <c r="BY15" s="410"/>
      <c r="BZ15" s="410"/>
      <c r="CA15" s="410"/>
      <c r="CB15" s="410"/>
      <c r="CC15" s="411"/>
      <c r="CD15" s="544" t="s">
        <v>142</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09"/>
      <c r="C16" s="510"/>
      <c r="D16" s="510"/>
      <c r="E16" s="510"/>
      <c r="F16" s="510"/>
      <c r="G16" s="510"/>
      <c r="H16" s="510"/>
      <c r="I16" s="510"/>
      <c r="J16" s="510"/>
      <c r="K16" s="511"/>
      <c r="L16" s="524" t="s">
        <v>143</v>
      </c>
      <c r="M16" s="555"/>
      <c r="N16" s="555"/>
      <c r="O16" s="555"/>
      <c r="P16" s="555"/>
      <c r="Q16" s="556"/>
      <c r="R16" s="547" t="s">
        <v>144</v>
      </c>
      <c r="S16" s="548"/>
      <c r="T16" s="548"/>
      <c r="U16" s="548"/>
      <c r="V16" s="549"/>
      <c r="W16" s="436"/>
      <c r="X16" s="437"/>
      <c r="Y16" s="437"/>
      <c r="Z16" s="437"/>
      <c r="AA16" s="437"/>
      <c r="AB16" s="426"/>
      <c r="AC16" s="530">
        <v>20.2</v>
      </c>
      <c r="AD16" s="531"/>
      <c r="AE16" s="531"/>
      <c r="AF16" s="531"/>
      <c r="AG16" s="532"/>
      <c r="AH16" s="530">
        <v>23.8</v>
      </c>
      <c r="AI16" s="531"/>
      <c r="AJ16" s="531"/>
      <c r="AK16" s="531"/>
      <c r="AL16" s="533"/>
      <c r="AM16" s="475"/>
      <c r="AN16" s="476"/>
      <c r="AO16" s="476"/>
      <c r="AP16" s="476"/>
      <c r="AQ16" s="476"/>
      <c r="AR16" s="476"/>
      <c r="AS16" s="476"/>
      <c r="AT16" s="477"/>
      <c r="AU16" s="478"/>
      <c r="AV16" s="479"/>
      <c r="AW16" s="479"/>
      <c r="AX16" s="479"/>
      <c r="AY16" s="480" t="s">
        <v>145</v>
      </c>
      <c r="AZ16" s="481"/>
      <c r="BA16" s="481"/>
      <c r="BB16" s="481"/>
      <c r="BC16" s="481"/>
      <c r="BD16" s="481"/>
      <c r="BE16" s="481"/>
      <c r="BF16" s="481"/>
      <c r="BG16" s="481"/>
      <c r="BH16" s="481"/>
      <c r="BI16" s="481"/>
      <c r="BJ16" s="481"/>
      <c r="BK16" s="481"/>
      <c r="BL16" s="481"/>
      <c r="BM16" s="482"/>
      <c r="BN16" s="446">
        <v>1352505</v>
      </c>
      <c r="BO16" s="447"/>
      <c r="BP16" s="447"/>
      <c r="BQ16" s="447"/>
      <c r="BR16" s="447"/>
      <c r="BS16" s="447"/>
      <c r="BT16" s="447"/>
      <c r="BU16" s="448"/>
      <c r="BV16" s="446">
        <v>1420394</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
      <c r="A17" s="166"/>
      <c r="B17" s="512"/>
      <c r="C17" s="513"/>
      <c r="D17" s="513"/>
      <c r="E17" s="513"/>
      <c r="F17" s="513"/>
      <c r="G17" s="513"/>
      <c r="H17" s="513"/>
      <c r="I17" s="513"/>
      <c r="J17" s="513"/>
      <c r="K17" s="514"/>
      <c r="L17" s="181"/>
      <c r="M17" s="550" t="s">
        <v>146</v>
      </c>
      <c r="N17" s="551"/>
      <c r="O17" s="551"/>
      <c r="P17" s="551"/>
      <c r="Q17" s="552"/>
      <c r="R17" s="547" t="s">
        <v>147</v>
      </c>
      <c r="S17" s="548"/>
      <c r="T17" s="548"/>
      <c r="U17" s="548"/>
      <c r="V17" s="549"/>
      <c r="W17" s="462" t="s">
        <v>148</v>
      </c>
      <c r="X17" s="463"/>
      <c r="Y17" s="463"/>
      <c r="Z17" s="463"/>
      <c r="AA17" s="463"/>
      <c r="AB17" s="453"/>
      <c r="AC17" s="497">
        <v>358</v>
      </c>
      <c r="AD17" s="498"/>
      <c r="AE17" s="498"/>
      <c r="AF17" s="498"/>
      <c r="AG17" s="537"/>
      <c r="AH17" s="497">
        <v>362</v>
      </c>
      <c r="AI17" s="498"/>
      <c r="AJ17" s="498"/>
      <c r="AK17" s="498"/>
      <c r="AL17" s="499"/>
      <c r="AM17" s="475"/>
      <c r="AN17" s="476"/>
      <c r="AO17" s="476"/>
      <c r="AP17" s="476"/>
      <c r="AQ17" s="476"/>
      <c r="AR17" s="476"/>
      <c r="AS17" s="476"/>
      <c r="AT17" s="477"/>
      <c r="AU17" s="478"/>
      <c r="AV17" s="479"/>
      <c r="AW17" s="479"/>
      <c r="AX17" s="479"/>
      <c r="AY17" s="480" t="s">
        <v>149</v>
      </c>
      <c r="AZ17" s="481"/>
      <c r="BA17" s="481"/>
      <c r="BB17" s="481"/>
      <c r="BC17" s="481"/>
      <c r="BD17" s="481"/>
      <c r="BE17" s="481"/>
      <c r="BF17" s="481"/>
      <c r="BG17" s="481"/>
      <c r="BH17" s="481"/>
      <c r="BI17" s="481"/>
      <c r="BJ17" s="481"/>
      <c r="BK17" s="481"/>
      <c r="BL17" s="481"/>
      <c r="BM17" s="482"/>
      <c r="BN17" s="446">
        <v>335496</v>
      </c>
      <c r="BO17" s="447"/>
      <c r="BP17" s="447"/>
      <c r="BQ17" s="447"/>
      <c r="BR17" s="447"/>
      <c r="BS17" s="447"/>
      <c r="BT17" s="447"/>
      <c r="BU17" s="448"/>
      <c r="BV17" s="446">
        <v>331559</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
      <c r="A18" s="166"/>
      <c r="B18" s="557" t="s">
        <v>150</v>
      </c>
      <c r="C18" s="489"/>
      <c r="D18" s="489"/>
      <c r="E18" s="558"/>
      <c r="F18" s="558"/>
      <c r="G18" s="558"/>
      <c r="H18" s="558"/>
      <c r="I18" s="558"/>
      <c r="J18" s="558"/>
      <c r="K18" s="558"/>
      <c r="L18" s="559">
        <v>369.96</v>
      </c>
      <c r="M18" s="559"/>
      <c r="N18" s="559"/>
      <c r="O18" s="559"/>
      <c r="P18" s="559"/>
      <c r="Q18" s="559"/>
      <c r="R18" s="560"/>
      <c r="S18" s="560"/>
      <c r="T18" s="560"/>
      <c r="U18" s="560"/>
      <c r="V18" s="561"/>
      <c r="W18" s="464"/>
      <c r="X18" s="465"/>
      <c r="Y18" s="465"/>
      <c r="Z18" s="465"/>
      <c r="AA18" s="465"/>
      <c r="AB18" s="456"/>
      <c r="AC18" s="562">
        <v>74.599999999999994</v>
      </c>
      <c r="AD18" s="563"/>
      <c r="AE18" s="563"/>
      <c r="AF18" s="563"/>
      <c r="AG18" s="564"/>
      <c r="AH18" s="562">
        <v>70.2</v>
      </c>
      <c r="AI18" s="563"/>
      <c r="AJ18" s="563"/>
      <c r="AK18" s="563"/>
      <c r="AL18" s="565"/>
      <c r="AM18" s="475"/>
      <c r="AN18" s="476"/>
      <c r="AO18" s="476"/>
      <c r="AP18" s="476"/>
      <c r="AQ18" s="476"/>
      <c r="AR18" s="476"/>
      <c r="AS18" s="476"/>
      <c r="AT18" s="477"/>
      <c r="AU18" s="478"/>
      <c r="AV18" s="479"/>
      <c r="AW18" s="479"/>
      <c r="AX18" s="479"/>
      <c r="AY18" s="480" t="s">
        <v>151</v>
      </c>
      <c r="AZ18" s="481"/>
      <c r="BA18" s="481"/>
      <c r="BB18" s="481"/>
      <c r="BC18" s="481"/>
      <c r="BD18" s="481"/>
      <c r="BE18" s="481"/>
      <c r="BF18" s="481"/>
      <c r="BG18" s="481"/>
      <c r="BH18" s="481"/>
      <c r="BI18" s="481"/>
      <c r="BJ18" s="481"/>
      <c r="BK18" s="481"/>
      <c r="BL18" s="481"/>
      <c r="BM18" s="482"/>
      <c r="BN18" s="446">
        <v>1148801</v>
      </c>
      <c r="BO18" s="447"/>
      <c r="BP18" s="447"/>
      <c r="BQ18" s="447"/>
      <c r="BR18" s="447"/>
      <c r="BS18" s="447"/>
      <c r="BT18" s="447"/>
      <c r="BU18" s="448"/>
      <c r="BV18" s="446">
        <v>1113449</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
      <c r="A19" s="166"/>
      <c r="B19" s="557" t="s">
        <v>152</v>
      </c>
      <c r="C19" s="489"/>
      <c r="D19" s="489"/>
      <c r="E19" s="558"/>
      <c r="F19" s="558"/>
      <c r="G19" s="558"/>
      <c r="H19" s="558"/>
      <c r="I19" s="558"/>
      <c r="J19" s="558"/>
      <c r="K19" s="558"/>
      <c r="L19" s="566">
        <v>3</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153</v>
      </c>
      <c r="AZ19" s="481"/>
      <c r="BA19" s="481"/>
      <c r="BB19" s="481"/>
      <c r="BC19" s="481"/>
      <c r="BD19" s="481"/>
      <c r="BE19" s="481"/>
      <c r="BF19" s="481"/>
      <c r="BG19" s="481"/>
      <c r="BH19" s="481"/>
      <c r="BI19" s="481"/>
      <c r="BJ19" s="481"/>
      <c r="BK19" s="481"/>
      <c r="BL19" s="481"/>
      <c r="BM19" s="482"/>
      <c r="BN19" s="446">
        <v>2031704</v>
      </c>
      <c r="BO19" s="447"/>
      <c r="BP19" s="447"/>
      <c r="BQ19" s="447"/>
      <c r="BR19" s="447"/>
      <c r="BS19" s="447"/>
      <c r="BT19" s="447"/>
      <c r="BU19" s="448"/>
      <c r="BV19" s="446">
        <v>2100310</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
      <c r="A20" s="166"/>
      <c r="B20" s="557" t="s">
        <v>154</v>
      </c>
      <c r="C20" s="489"/>
      <c r="D20" s="489"/>
      <c r="E20" s="558"/>
      <c r="F20" s="558"/>
      <c r="G20" s="558"/>
      <c r="H20" s="558"/>
      <c r="I20" s="558"/>
      <c r="J20" s="558"/>
      <c r="K20" s="558"/>
      <c r="L20" s="566">
        <v>573</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15">
      <c r="A21" s="166"/>
      <c r="B21" s="577" t="s">
        <v>155</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
      <c r="A22" s="166"/>
      <c r="B22" s="580" t="s">
        <v>156</v>
      </c>
      <c r="C22" s="581"/>
      <c r="D22" s="582"/>
      <c r="E22" s="458" t="s">
        <v>1</v>
      </c>
      <c r="F22" s="463"/>
      <c r="G22" s="463"/>
      <c r="H22" s="463"/>
      <c r="I22" s="463"/>
      <c r="J22" s="463"/>
      <c r="K22" s="453"/>
      <c r="L22" s="458" t="s">
        <v>157</v>
      </c>
      <c r="M22" s="463"/>
      <c r="N22" s="463"/>
      <c r="O22" s="463"/>
      <c r="P22" s="453"/>
      <c r="Q22" s="589" t="s">
        <v>158</v>
      </c>
      <c r="R22" s="590"/>
      <c r="S22" s="590"/>
      <c r="T22" s="590"/>
      <c r="U22" s="590"/>
      <c r="V22" s="591"/>
      <c r="W22" s="595" t="s">
        <v>159</v>
      </c>
      <c r="X22" s="581"/>
      <c r="Y22" s="582"/>
      <c r="Z22" s="458" t="s">
        <v>1</v>
      </c>
      <c r="AA22" s="463"/>
      <c r="AB22" s="463"/>
      <c r="AC22" s="463"/>
      <c r="AD22" s="463"/>
      <c r="AE22" s="463"/>
      <c r="AF22" s="463"/>
      <c r="AG22" s="453"/>
      <c r="AH22" s="608" t="s">
        <v>160</v>
      </c>
      <c r="AI22" s="463"/>
      <c r="AJ22" s="463"/>
      <c r="AK22" s="463"/>
      <c r="AL22" s="453"/>
      <c r="AM22" s="608" t="s">
        <v>161</v>
      </c>
      <c r="AN22" s="609"/>
      <c r="AO22" s="609"/>
      <c r="AP22" s="609"/>
      <c r="AQ22" s="609"/>
      <c r="AR22" s="610"/>
      <c r="AS22" s="589" t="s">
        <v>158</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15">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162</v>
      </c>
      <c r="AZ23" s="407"/>
      <c r="BA23" s="407"/>
      <c r="BB23" s="407"/>
      <c r="BC23" s="407"/>
      <c r="BD23" s="407"/>
      <c r="BE23" s="407"/>
      <c r="BF23" s="407"/>
      <c r="BG23" s="407"/>
      <c r="BH23" s="407"/>
      <c r="BI23" s="407"/>
      <c r="BJ23" s="407"/>
      <c r="BK23" s="407"/>
      <c r="BL23" s="407"/>
      <c r="BM23" s="408"/>
      <c r="BN23" s="446">
        <v>2054134</v>
      </c>
      <c r="BO23" s="447"/>
      <c r="BP23" s="447"/>
      <c r="BQ23" s="447"/>
      <c r="BR23" s="447"/>
      <c r="BS23" s="447"/>
      <c r="BT23" s="447"/>
      <c r="BU23" s="448"/>
      <c r="BV23" s="446">
        <v>2024478</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
      <c r="A24" s="166"/>
      <c r="B24" s="583"/>
      <c r="C24" s="584"/>
      <c r="D24" s="585"/>
      <c r="E24" s="496" t="s">
        <v>163</v>
      </c>
      <c r="F24" s="476"/>
      <c r="G24" s="476"/>
      <c r="H24" s="476"/>
      <c r="I24" s="476"/>
      <c r="J24" s="476"/>
      <c r="K24" s="477"/>
      <c r="L24" s="497">
        <v>1</v>
      </c>
      <c r="M24" s="498"/>
      <c r="N24" s="498"/>
      <c r="O24" s="498"/>
      <c r="P24" s="537"/>
      <c r="Q24" s="497">
        <v>5700</v>
      </c>
      <c r="R24" s="498"/>
      <c r="S24" s="498"/>
      <c r="T24" s="498"/>
      <c r="U24" s="498"/>
      <c r="V24" s="537"/>
      <c r="W24" s="596"/>
      <c r="X24" s="584"/>
      <c r="Y24" s="585"/>
      <c r="Z24" s="496" t="s">
        <v>164</v>
      </c>
      <c r="AA24" s="476"/>
      <c r="AB24" s="476"/>
      <c r="AC24" s="476"/>
      <c r="AD24" s="476"/>
      <c r="AE24" s="476"/>
      <c r="AF24" s="476"/>
      <c r="AG24" s="477"/>
      <c r="AH24" s="497">
        <v>45</v>
      </c>
      <c r="AI24" s="498"/>
      <c r="AJ24" s="498"/>
      <c r="AK24" s="498"/>
      <c r="AL24" s="537"/>
      <c r="AM24" s="497">
        <v>137520</v>
      </c>
      <c r="AN24" s="498"/>
      <c r="AO24" s="498"/>
      <c r="AP24" s="498"/>
      <c r="AQ24" s="498"/>
      <c r="AR24" s="537"/>
      <c r="AS24" s="497">
        <v>3056</v>
      </c>
      <c r="AT24" s="498"/>
      <c r="AU24" s="498"/>
      <c r="AV24" s="498"/>
      <c r="AW24" s="498"/>
      <c r="AX24" s="499"/>
      <c r="AY24" s="616" t="s">
        <v>165</v>
      </c>
      <c r="AZ24" s="617"/>
      <c r="BA24" s="617"/>
      <c r="BB24" s="617"/>
      <c r="BC24" s="617"/>
      <c r="BD24" s="617"/>
      <c r="BE24" s="617"/>
      <c r="BF24" s="617"/>
      <c r="BG24" s="617"/>
      <c r="BH24" s="617"/>
      <c r="BI24" s="617"/>
      <c r="BJ24" s="617"/>
      <c r="BK24" s="617"/>
      <c r="BL24" s="617"/>
      <c r="BM24" s="618"/>
      <c r="BN24" s="446">
        <v>2045880</v>
      </c>
      <c r="BO24" s="447"/>
      <c r="BP24" s="447"/>
      <c r="BQ24" s="447"/>
      <c r="BR24" s="447"/>
      <c r="BS24" s="447"/>
      <c r="BT24" s="447"/>
      <c r="BU24" s="448"/>
      <c r="BV24" s="446">
        <v>1996897</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15">
      <c r="A25" s="166"/>
      <c r="B25" s="583"/>
      <c r="C25" s="584"/>
      <c r="D25" s="585"/>
      <c r="E25" s="496" t="s">
        <v>166</v>
      </c>
      <c r="F25" s="476"/>
      <c r="G25" s="476"/>
      <c r="H25" s="476"/>
      <c r="I25" s="476"/>
      <c r="J25" s="476"/>
      <c r="K25" s="477"/>
      <c r="L25" s="497">
        <v>1</v>
      </c>
      <c r="M25" s="498"/>
      <c r="N25" s="498"/>
      <c r="O25" s="498"/>
      <c r="P25" s="537"/>
      <c r="Q25" s="497">
        <v>5200</v>
      </c>
      <c r="R25" s="498"/>
      <c r="S25" s="498"/>
      <c r="T25" s="498"/>
      <c r="U25" s="498"/>
      <c r="V25" s="537"/>
      <c r="W25" s="596"/>
      <c r="X25" s="584"/>
      <c r="Y25" s="585"/>
      <c r="Z25" s="496" t="s">
        <v>167</v>
      </c>
      <c r="AA25" s="476"/>
      <c r="AB25" s="476"/>
      <c r="AC25" s="476"/>
      <c r="AD25" s="476"/>
      <c r="AE25" s="476"/>
      <c r="AF25" s="476"/>
      <c r="AG25" s="477"/>
      <c r="AH25" s="497" t="s">
        <v>139</v>
      </c>
      <c r="AI25" s="498"/>
      <c r="AJ25" s="498"/>
      <c r="AK25" s="498"/>
      <c r="AL25" s="537"/>
      <c r="AM25" s="497" t="s">
        <v>139</v>
      </c>
      <c r="AN25" s="498"/>
      <c r="AO25" s="498"/>
      <c r="AP25" s="498"/>
      <c r="AQ25" s="498"/>
      <c r="AR25" s="537"/>
      <c r="AS25" s="497" t="s">
        <v>124</v>
      </c>
      <c r="AT25" s="498"/>
      <c r="AU25" s="498"/>
      <c r="AV25" s="498"/>
      <c r="AW25" s="498"/>
      <c r="AX25" s="499"/>
      <c r="AY25" s="406" t="s">
        <v>168</v>
      </c>
      <c r="AZ25" s="407"/>
      <c r="BA25" s="407"/>
      <c r="BB25" s="407"/>
      <c r="BC25" s="407"/>
      <c r="BD25" s="407"/>
      <c r="BE25" s="407"/>
      <c r="BF25" s="407"/>
      <c r="BG25" s="407"/>
      <c r="BH25" s="407"/>
      <c r="BI25" s="407"/>
      <c r="BJ25" s="407"/>
      <c r="BK25" s="407"/>
      <c r="BL25" s="407"/>
      <c r="BM25" s="408"/>
      <c r="BN25" s="409">
        <v>29568</v>
      </c>
      <c r="BO25" s="410"/>
      <c r="BP25" s="410"/>
      <c r="BQ25" s="410"/>
      <c r="BR25" s="410"/>
      <c r="BS25" s="410"/>
      <c r="BT25" s="410"/>
      <c r="BU25" s="411"/>
      <c r="BV25" s="409">
        <v>28312</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15">
      <c r="A26" s="166"/>
      <c r="B26" s="583"/>
      <c r="C26" s="584"/>
      <c r="D26" s="585"/>
      <c r="E26" s="496" t="s">
        <v>169</v>
      </c>
      <c r="F26" s="476"/>
      <c r="G26" s="476"/>
      <c r="H26" s="476"/>
      <c r="I26" s="476"/>
      <c r="J26" s="476"/>
      <c r="K26" s="477"/>
      <c r="L26" s="497">
        <v>1</v>
      </c>
      <c r="M26" s="498"/>
      <c r="N26" s="498"/>
      <c r="O26" s="498"/>
      <c r="P26" s="537"/>
      <c r="Q26" s="497">
        <v>5100</v>
      </c>
      <c r="R26" s="498"/>
      <c r="S26" s="498"/>
      <c r="T26" s="498"/>
      <c r="U26" s="498"/>
      <c r="V26" s="537"/>
      <c r="W26" s="596"/>
      <c r="X26" s="584"/>
      <c r="Y26" s="585"/>
      <c r="Z26" s="496" t="s">
        <v>170</v>
      </c>
      <c r="AA26" s="606"/>
      <c r="AB26" s="606"/>
      <c r="AC26" s="606"/>
      <c r="AD26" s="606"/>
      <c r="AE26" s="606"/>
      <c r="AF26" s="606"/>
      <c r="AG26" s="607"/>
      <c r="AH26" s="497">
        <v>1</v>
      </c>
      <c r="AI26" s="498"/>
      <c r="AJ26" s="498"/>
      <c r="AK26" s="498"/>
      <c r="AL26" s="537"/>
      <c r="AM26" s="497" t="s">
        <v>171</v>
      </c>
      <c r="AN26" s="498"/>
      <c r="AO26" s="498"/>
      <c r="AP26" s="498"/>
      <c r="AQ26" s="498"/>
      <c r="AR26" s="537"/>
      <c r="AS26" s="497" t="s">
        <v>172</v>
      </c>
      <c r="AT26" s="498"/>
      <c r="AU26" s="498"/>
      <c r="AV26" s="498"/>
      <c r="AW26" s="498"/>
      <c r="AX26" s="499"/>
      <c r="AY26" s="449" t="s">
        <v>173</v>
      </c>
      <c r="AZ26" s="450"/>
      <c r="BA26" s="450"/>
      <c r="BB26" s="450"/>
      <c r="BC26" s="450"/>
      <c r="BD26" s="450"/>
      <c r="BE26" s="450"/>
      <c r="BF26" s="450"/>
      <c r="BG26" s="450"/>
      <c r="BH26" s="450"/>
      <c r="BI26" s="450"/>
      <c r="BJ26" s="450"/>
      <c r="BK26" s="450"/>
      <c r="BL26" s="450"/>
      <c r="BM26" s="451"/>
      <c r="BN26" s="446" t="s">
        <v>139</v>
      </c>
      <c r="BO26" s="447"/>
      <c r="BP26" s="447"/>
      <c r="BQ26" s="447"/>
      <c r="BR26" s="447"/>
      <c r="BS26" s="447"/>
      <c r="BT26" s="447"/>
      <c r="BU26" s="448"/>
      <c r="BV26" s="446" t="s">
        <v>139</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6"/>
      <c r="B27" s="583"/>
      <c r="C27" s="584"/>
      <c r="D27" s="585"/>
      <c r="E27" s="496" t="s">
        <v>174</v>
      </c>
      <c r="F27" s="476"/>
      <c r="G27" s="476"/>
      <c r="H27" s="476"/>
      <c r="I27" s="476"/>
      <c r="J27" s="476"/>
      <c r="K27" s="477"/>
      <c r="L27" s="497">
        <v>1</v>
      </c>
      <c r="M27" s="498"/>
      <c r="N27" s="498"/>
      <c r="O27" s="498"/>
      <c r="P27" s="537"/>
      <c r="Q27" s="497">
        <v>2180</v>
      </c>
      <c r="R27" s="498"/>
      <c r="S27" s="498"/>
      <c r="T27" s="498"/>
      <c r="U27" s="498"/>
      <c r="V27" s="537"/>
      <c r="W27" s="596"/>
      <c r="X27" s="584"/>
      <c r="Y27" s="585"/>
      <c r="Z27" s="496" t="s">
        <v>175</v>
      </c>
      <c r="AA27" s="476"/>
      <c r="AB27" s="476"/>
      <c r="AC27" s="476"/>
      <c r="AD27" s="476"/>
      <c r="AE27" s="476"/>
      <c r="AF27" s="476"/>
      <c r="AG27" s="477"/>
      <c r="AH27" s="497" t="s">
        <v>139</v>
      </c>
      <c r="AI27" s="498"/>
      <c r="AJ27" s="498"/>
      <c r="AK27" s="498"/>
      <c r="AL27" s="537"/>
      <c r="AM27" s="497" t="s">
        <v>139</v>
      </c>
      <c r="AN27" s="498"/>
      <c r="AO27" s="498"/>
      <c r="AP27" s="498"/>
      <c r="AQ27" s="498"/>
      <c r="AR27" s="537"/>
      <c r="AS27" s="497" t="s">
        <v>139</v>
      </c>
      <c r="AT27" s="498"/>
      <c r="AU27" s="498"/>
      <c r="AV27" s="498"/>
      <c r="AW27" s="498"/>
      <c r="AX27" s="499"/>
      <c r="AY27" s="538" t="s">
        <v>176</v>
      </c>
      <c r="AZ27" s="539"/>
      <c r="BA27" s="539"/>
      <c r="BB27" s="539"/>
      <c r="BC27" s="539"/>
      <c r="BD27" s="539"/>
      <c r="BE27" s="539"/>
      <c r="BF27" s="539"/>
      <c r="BG27" s="539"/>
      <c r="BH27" s="539"/>
      <c r="BI27" s="539"/>
      <c r="BJ27" s="539"/>
      <c r="BK27" s="539"/>
      <c r="BL27" s="539"/>
      <c r="BM27" s="540"/>
      <c r="BN27" s="619" t="s">
        <v>124</v>
      </c>
      <c r="BO27" s="620"/>
      <c r="BP27" s="620"/>
      <c r="BQ27" s="620"/>
      <c r="BR27" s="620"/>
      <c r="BS27" s="620"/>
      <c r="BT27" s="620"/>
      <c r="BU27" s="621"/>
      <c r="BV27" s="619" t="s">
        <v>124</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15">
      <c r="A28" s="166"/>
      <c r="B28" s="583"/>
      <c r="C28" s="584"/>
      <c r="D28" s="585"/>
      <c r="E28" s="496" t="s">
        <v>177</v>
      </c>
      <c r="F28" s="476"/>
      <c r="G28" s="476"/>
      <c r="H28" s="476"/>
      <c r="I28" s="476"/>
      <c r="J28" s="476"/>
      <c r="K28" s="477"/>
      <c r="L28" s="497">
        <v>1</v>
      </c>
      <c r="M28" s="498"/>
      <c r="N28" s="498"/>
      <c r="O28" s="498"/>
      <c r="P28" s="537"/>
      <c r="Q28" s="497">
        <v>1740</v>
      </c>
      <c r="R28" s="498"/>
      <c r="S28" s="498"/>
      <c r="T28" s="498"/>
      <c r="U28" s="498"/>
      <c r="V28" s="537"/>
      <c r="W28" s="596"/>
      <c r="X28" s="584"/>
      <c r="Y28" s="585"/>
      <c r="Z28" s="496" t="s">
        <v>178</v>
      </c>
      <c r="AA28" s="476"/>
      <c r="AB28" s="476"/>
      <c r="AC28" s="476"/>
      <c r="AD28" s="476"/>
      <c r="AE28" s="476"/>
      <c r="AF28" s="476"/>
      <c r="AG28" s="477"/>
      <c r="AH28" s="497" t="s">
        <v>124</v>
      </c>
      <c r="AI28" s="498"/>
      <c r="AJ28" s="498"/>
      <c r="AK28" s="498"/>
      <c r="AL28" s="537"/>
      <c r="AM28" s="497" t="s">
        <v>139</v>
      </c>
      <c r="AN28" s="498"/>
      <c r="AO28" s="498"/>
      <c r="AP28" s="498"/>
      <c r="AQ28" s="498"/>
      <c r="AR28" s="537"/>
      <c r="AS28" s="497" t="s">
        <v>124</v>
      </c>
      <c r="AT28" s="498"/>
      <c r="AU28" s="498"/>
      <c r="AV28" s="498"/>
      <c r="AW28" s="498"/>
      <c r="AX28" s="499"/>
      <c r="AY28" s="622" t="s">
        <v>179</v>
      </c>
      <c r="AZ28" s="623"/>
      <c r="BA28" s="623"/>
      <c r="BB28" s="624"/>
      <c r="BC28" s="406" t="s">
        <v>42</v>
      </c>
      <c r="BD28" s="407"/>
      <c r="BE28" s="407"/>
      <c r="BF28" s="407"/>
      <c r="BG28" s="407"/>
      <c r="BH28" s="407"/>
      <c r="BI28" s="407"/>
      <c r="BJ28" s="407"/>
      <c r="BK28" s="407"/>
      <c r="BL28" s="407"/>
      <c r="BM28" s="408"/>
      <c r="BN28" s="409">
        <v>613189</v>
      </c>
      <c r="BO28" s="410"/>
      <c r="BP28" s="410"/>
      <c r="BQ28" s="410"/>
      <c r="BR28" s="410"/>
      <c r="BS28" s="410"/>
      <c r="BT28" s="410"/>
      <c r="BU28" s="411"/>
      <c r="BV28" s="409">
        <v>612965</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15">
      <c r="A29" s="166"/>
      <c r="B29" s="583"/>
      <c r="C29" s="584"/>
      <c r="D29" s="585"/>
      <c r="E29" s="496" t="s">
        <v>180</v>
      </c>
      <c r="F29" s="476"/>
      <c r="G29" s="476"/>
      <c r="H29" s="476"/>
      <c r="I29" s="476"/>
      <c r="J29" s="476"/>
      <c r="K29" s="477"/>
      <c r="L29" s="497">
        <v>6</v>
      </c>
      <c r="M29" s="498"/>
      <c r="N29" s="498"/>
      <c r="O29" s="498"/>
      <c r="P29" s="537"/>
      <c r="Q29" s="497">
        <v>1560</v>
      </c>
      <c r="R29" s="498"/>
      <c r="S29" s="498"/>
      <c r="T29" s="498"/>
      <c r="U29" s="498"/>
      <c r="V29" s="537"/>
      <c r="W29" s="597"/>
      <c r="X29" s="598"/>
      <c r="Y29" s="599"/>
      <c r="Z29" s="496" t="s">
        <v>181</v>
      </c>
      <c r="AA29" s="476"/>
      <c r="AB29" s="476"/>
      <c r="AC29" s="476"/>
      <c r="AD29" s="476"/>
      <c r="AE29" s="476"/>
      <c r="AF29" s="476"/>
      <c r="AG29" s="477"/>
      <c r="AH29" s="497">
        <v>45</v>
      </c>
      <c r="AI29" s="498"/>
      <c r="AJ29" s="498"/>
      <c r="AK29" s="498"/>
      <c r="AL29" s="537"/>
      <c r="AM29" s="497">
        <v>137520</v>
      </c>
      <c r="AN29" s="498"/>
      <c r="AO29" s="498"/>
      <c r="AP29" s="498"/>
      <c r="AQ29" s="498"/>
      <c r="AR29" s="537"/>
      <c r="AS29" s="497">
        <v>3056</v>
      </c>
      <c r="AT29" s="498"/>
      <c r="AU29" s="498"/>
      <c r="AV29" s="498"/>
      <c r="AW29" s="498"/>
      <c r="AX29" s="499"/>
      <c r="AY29" s="625"/>
      <c r="AZ29" s="626"/>
      <c r="BA29" s="626"/>
      <c r="BB29" s="627"/>
      <c r="BC29" s="480" t="s">
        <v>182</v>
      </c>
      <c r="BD29" s="481"/>
      <c r="BE29" s="481"/>
      <c r="BF29" s="481"/>
      <c r="BG29" s="481"/>
      <c r="BH29" s="481"/>
      <c r="BI29" s="481"/>
      <c r="BJ29" s="481"/>
      <c r="BK29" s="481"/>
      <c r="BL29" s="481"/>
      <c r="BM29" s="482"/>
      <c r="BN29" s="446">
        <v>234943</v>
      </c>
      <c r="BO29" s="447"/>
      <c r="BP29" s="447"/>
      <c r="BQ29" s="447"/>
      <c r="BR29" s="447"/>
      <c r="BS29" s="447"/>
      <c r="BT29" s="447"/>
      <c r="BU29" s="448"/>
      <c r="BV29" s="446">
        <v>234802</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183</v>
      </c>
      <c r="X30" s="604"/>
      <c r="Y30" s="604"/>
      <c r="Z30" s="604"/>
      <c r="AA30" s="604"/>
      <c r="AB30" s="604"/>
      <c r="AC30" s="604"/>
      <c r="AD30" s="604"/>
      <c r="AE30" s="604"/>
      <c r="AF30" s="604"/>
      <c r="AG30" s="605"/>
      <c r="AH30" s="562">
        <v>97.1</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979440</v>
      </c>
      <c r="BO30" s="620"/>
      <c r="BP30" s="620"/>
      <c r="BQ30" s="620"/>
      <c r="BR30" s="620"/>
      <c r="BS30" s="620"/>
      <c r="BT30" s="620"/>
      <c r="BU30" s="621"/>
      <c r="BV30" s="619">
        <v>1014034</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184</v>
      </c>
      <c r="D32" s="193"/>
      <c r="E32" s="193"/>
      <c r="F32" s="190"/>
      <c r="G32" s="190"/>
      <c r="H32" s="190"/>
      <c r="I32" s="190"/>
      <c r="J32" s="190"/>
      <c r="K32" s="190"/>
      <c r="L32" s="190"/>
      <c r="M32" s="190"/>
      <c r="N32" s="190"/>
      <c r="O32" s="190"/>
      <c r="P32" s="190"/>
      <c r="Q32" s="190"/>
      <c r="R32" s="190"/>
      <c r="S32" s="190"/>
      <c r="T32" s="190"/>
      <c r="U32" s="190" t="s">
        <v>185</v>
      </c>
      <c r="V32" s="190"/>
      <c r="W32" s="190"/>
      <c r="X32" s="190"/>
      <c r="Y32" s="190"/>
      <c r="Z32" s="190"/>
      <c r="AA32" s="190"/>
      <c r="AB32" s="190"/>
      <c r="AC32" s="190"/>
      <c r="AD32" s="190"/>
      <c r="AE32" s="190"/>
      <c r="AF32" s="190"/>
      <c r="AG32" s="190"/>
      <c r="AH32" s="190"/>
      <c r="AI32" s="190"/>
      <c r="AJ32" s="190"/>
      <c r="AK32" s="190"/>
      <c r="AL32" s="190"/>
      <c r="AM32" s="194" t="s">
        <v>186</v>
      </c>
      <c r="AN32" s="190"/>
      <c r="AO32" s="190"/>
      <c r="AP32" s="190"/>
      <c r="AQ32" s="190"/>
      <c r="AR32" s="190"/>
      <c r="AS32" s="194"/>
      <c r="AT32" s="194"/>
      <c r="AU32" s="194"/>
      <c r="AV32" s="194"/>
      <c r="AW32" s="194"/>
      <c r="AX32" s="194"/>
      <c r="AY32" s="194"/>
      <c r="AZ32" s="194"/>
      <c r="BA32" s="194"/>
      <c r="BB32" s="190"/>
      <c r="BC32" s="194"/>
      <c r="BD32" s="190"/>
      <c r="BE32" s="194" t="s">
        <v>187</v>
      </c>
      <c r="BF32" s="190"/>
      <c r="BG32" s="190"/>
      <c r="BH32" s="190"/>
      <c r="BI32" s="190"/>
      <c r="BJ32" s="194"/>
      <c r="BK32" s="194"/>
      <c r="BL32" s="194"/>
      <c r="BM32" s="194"/>
      <c r="BN32" s="194"/>
      <c r="BO32" s="194"/>
      <c r="BP32" s="194"/>
      <c r="BQ32" s="194"/>
      <c r="BR32" s="190"/>
      <c r="BS32" s="190"/>
      <c r="BT32" s="190"/>
      <c r="BU32" s="190"/>
      <c r="BV32" s="190"/>
      <c r="BW32" s="190" t="s">
        <v>188</v>
      </c>
      <c r="BX32" s="190"/>
      <c r="BY32" s="190"/>
      <c r="BZ32" s="190"/>
      <c r="CA32" s="190"/>
      <c r="CB32" s="194"/>
      <c r="CC32" s="194"/>
      <c r="CD32" s="194"/>
      <c r="CE32" s="194"/>
      <c r="CF32" s="194"/>
      <c r="CG32" s="194"/>
      <c r="CH32" s="194"/>
      <c r="CI32" s="194"/>
      <c r="CJ32" s="194"/>
      <c r="CK32" s="194"/>
      <c r="CL32" s="194"/>
      <c r="CM32" s="194"/>
      <c r="CN32" s="194"/>
      <c r="CO32" s="194" t="s">
        <v>189</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70" t="s">
        <v>190</v>
      </c>
      <c r="D33" s="470"/>
      <c r="E33" s="435" t="s">
        <v>191</v>
      </c>
      <c r="F33" s="435"/>
      <c r="G33" s="435"/>
      <c r="H33" s="435"/>
      <c r="I33" s="435"/>
      <c r="J33" s="435"/>
      <c r="K33" s="435"/>
      <c r="L33" s="435"/>
      <c r="M33" s="435"/>
      <c r="N33" s="435"/>
      <c r="O33" s="435"/>
      <c r="P33" s="435"/>
      <c r="Q33" s="435"/>
      <c r="R33" s="435"/>
      <c r="S33" s="435"/>
      <c r="T33" s="195"/>
      <c r="U33" s="470" t="s">
        <v>190</v>
      </c>
      <c r="V33" s="470"/>
      <c r="W33" s="435" t="s">
        <v>192</v>
      </c>
      <c r="X33" s="435"/>
      <c r="Y33" s="435"/>
      <c r="Z33" s="435"/>
      <c r="AA33" s="435"/>
      <c r="AB33" s="435"/>
      <c r="AC33" s="435"/>
      <c r="AD33" s="435"/>
      <c r="AE33" s="435"/>
      <c r="AF33" s="435"/>
      <c r="AG33" s="435"/>
      <c r="AH33" s="435"/>
      <c r="AI33" s="435"/>
      <c r="AJ33" s="435"/>
      <c r="AK33" s="435"/>
      <c r="AL33" s="195"/>
      <c r="AM33" s="470" t="s">
        <v>193</v>
      </c>
      <c r="AN33" s="470"/>
      <c r="AO33" s="435" t="s">
        <v>191</v>
      </c>
      <c r="AP33" s="435"/>
      <c r="AQ33" s="435"/>
      <c r="AR33" s="435"/>
      <c r="AS33" s="435"/>
      <c r="AT33" s="435"/>
      <c r="AU33" s="435"/>
      <c r="AV33" s="435"/>
      <c r="AW33" s="435"/>
      <c r="AX33" s="435"/>
      <c r="AY33" s="435"/>
      <c r="AZ33" s="435"/>
      <c r="BA33" s="435"/>
      <c r="BB33" s="435"/>
      <c r="BC33" s="435"/>
      <c r="BD33" s="196"/>
      <c r="BE33" s="435" t="s">
        <v>194</v>
      </c>
      <c r="BF33" s="435"/>
      <c r="BG33" s="435" t="s">
        <v>195</v>
      </c>
      <c r="BH33" s="435"/>
      <c r="BI33" s="435"/>
      <c r="BJ33" s="435"/>
      <c r="BK33" s="435"/>
      <c r="BL33" s="435"/>
      <c r="BM33" s="435"/>
      <c r="BN33" s="435"/>
      <c r="BO33" s="435"/>
      <c r="BP33" s="435"/>
      <c r="BQ33" s="435"/>
      <c r="BR33" s="435"/>
      <c r="BS33" s="435"/>
      <c r="BT33" s="435"/>
      <c r="BU33" s="435"/>
      <c r="BV33" s="196"/>
      <c r="BW33" s="470" t="s">
        <v>194</v>
      </c>
      <c r="BX33" s="470"/>
      <c r="BY33" s="435" t="s">
        <v>196</v>
      </c>
      <c r="BZ33" s="435"/>
      <c r="CA33" s="435"/>
      <c r="CB33" s="435"/>
      <c r="CC33" s="435"/>
      <c r="CD33" s="435"/>
      <c r="CE33" s="435"/>
      <c r="CF33" s="435"/>
      <c r="CG33" s="435"/>
      <c r="CH33" s="435"/>
      <c r="CI33" s="435"/>
      <c r="CJ33" s="435"/>
      <c r="CK33" s="435"/>
      <c r="CL33" s="435"/>
      <c r="CM33" s="435"/>
      <c r="CN33" s="195"/>
      <c r="CO33" s="470" t="s">
        <v>197</v>
      </c>
      <c r="CP33" s="470"/>
      <c r="CQ33" s="435" t="s">
        <v>198</v>
      </c>
      <c r="CR33" s="435"/>
      <c r="CS33" s="435"/>
      <c r="CT33" s="435"/>
      <c r="CU33" s="435"/>
      <c r="CV33" s="435"/>
      <c r="CW33" s="435"/>
      <c r="CX33" s="435"/>
      <c r="CY33" s="435"/>
      <c r="CZ33" s="435"/>
      <c r="DA33" s="435"/>
      <c r="DB33" s="435"/>
      <c r="DC33" s="435"/>
      <c r="DD33" s="435"/>
      <c r="DE33" s="435"/>
      <c r="DF33" s="195"/>
      <c r="DG33" s="631" t="s">
        <v>199</v>
      </c>
      <c r="DH33" s="631"/>
      <c r="DI33" s="197"/>
      <c r="DJ33" s="165"/>
      <c r="DK33" s="165"/>
      <c r="DL33" s="165"/>
      <c r="DM33" s="165"/>
      <c r="DN33" s="165"/>
      <c r="DO33" s="165"/>
    </row>
    <row r="34" spans="1:119" ht="32.25" customHeight="1" x14ac:dyDescent="0.15">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3</v>
      </c>
      <c r="V34" s="632"/>
      <c r="W34" s="633" t="str">
        <f>IF('各会計、関係団体の財政状況及び健全化判断比率'!B28="","",'各会計、関係団体の財政状況及び健全化判断比率'!B28)</f>
        <v>国民健康保険特別会計</v>
      </c>
      <c r="X34" s="633"/>
      <c r="Y34" s="633"/>
      <c r="Z34" s="633"/>
      <c r="AA34" s="633"/>
      <c r="AB34" s="633"/>
      <c r="AC34" s="633"/>
      <c r="AD34" s="633"/>
      <c r="AE34" s="633"/>
      <c r="AF34" s="633"/>
      <c r="AG34" s="633"/>
      <c r="AH34" s="633"/>
      <c r="AI34" s="633"/>
      <c r="AJ34" s="633"/>
      <c r="AK34" s="633"/>
      <c r="AL34" s="193"/>
      <c r="AM34" s="632" t="str">
        <f>IF(AO34="","",MAX(C34:D43,U34:V43)+1)</f>
        <v/>
      </c>
      <c r="AN34" s="632"/>
      <c r="AO34" s="633"/>
      <c r="AP34" s="633"/>
      <c r="AQ34" s="633"/>
      <c r="AR34" s="633"/>
      <c r="AS34" s="633"/>
      <c r="AT34" s="633"/>
      <c r="AU34" s="633"/>
      <c r="AV34" s="633"/>
      <c r="AW34" s="633"/>
      <c r="AX34" s="633"/>
      <c r="AY34" s="633"/>
      <c r="AZ34" s="633"/>
      <c r="BA34" s="633"/>
      <c r="BB34" s="633"/>
      <c r="BC34" s="633"/>
      <c r="BD34" s="193"/>
      <c r="BE34" s="632">
        <f>IF(BG34="","",MAX(C34:D43,U34:V43,AM34:AN43)+1)</f>
        <v>7</v>
      </c>
      <c r="BF34" s="632"/>
      <c r="BG34" s="633" t="str">
        <f>IF('各会計、関係団体の財政状況及び健全化判断比率'!B32="","",'各会計、関係団体の財政状況及び健全化判断比率'!B32)</f>
        <v>簡易水道事業特別会計</v>
      </c>
      <c r="BH34" s="633"/>
      <c r="BI34" s="633"/>
      <c r="BJ34" s="633"/>
      <c r="BK34" s="633"/>
      <c r="BL34" s="633"/>
      <c r="BM34" s="633"/>
      <c r="BN34" s="633"/>
      <c r="BO34" s="633"/>
      <c r="BP34" s="633"/>
      <c r="BQ34" s="633"/>
      <c r="BR34" s="633"/>
      <c r="BS34" s="633"/>
      <c r="BT34" s="633"/>
      <c r="BU34" s="633"/>
      <c r="BV34" s="193"/>
      <c r="BW34" s="632">
        <f>IF(BY34="","",MAX(C34:D43,U34:V43,AM34:AN43,BE34:BF43)+1)</f>
        <v>11</v>
      </c>
      <c r="BX34" s="632"/>
      <c r="BY34" s="633" t="str">
        <f>IF('各会計、関係団体の財政状況及び健全化判断比率'!B68="","",'各会計、関係団体の財政状況及び健全化判断比率'!B68)</f>
        <v>峡南広域行政組合（一般会計）</v>
      </c>
      <c r="BZ34" s="633"/>
      <c r="CA34" s="633"/>
      <c r="CB34" s="633"/>
      <c r="CC34" s="633"/>
      <c r="CD34" s="633"/>
      <c r="CE34" s="633"/>
      <c r="CF34" s="633"/>
      <c r="CG34" s="633"/>
      <c r="CH34" s="633"/>
      <c r="CI34" s="633"/>
      <c r="CJ34" s="633"/>
      <c r="CK34" s="633"/>
      <c r="CL34" s="633"/>
      <c r="CM34" s="633"/>
      <c r="CN34" s="193"/>
      <c r="CO34" s="632">
        <f>IF(CQ34="","",MAX(C34:D43,U34:V43,AM34:AN43,BE34:BF43,BW34:BX43)+1)</f>
        <v>21</v>
      </c>
      <c r="CP34" s="632"/>
      <c r="CQ34" s="633" t="str">
        <f>IF('各会計、関係団体の財政状況及び健全化判断比率'!BS7="","",'各会計、関係団体の財政状況及び健全化判断比率'!BS7)</f>
        <v>南アルプスふるさと活性化財団</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x14ac:dyDescent="0.15">
      <c r="A35" s="166"/>
      <c r="B35" s="192"/>
      <c r="C35" s="632">
        <f>IF(E35="","",C34+1)</f>
        <v>2</v>
      </c>
      <c r="D35" s="632"/>
      <c r="E35" s="633" t="str">
        <f>IF('各会計、関係団体の財政状況及び健全化判断比率'!B8="","",'各会計、関係団体の財政状況及び健全化判断比率'!B8)</f>
        <v>奨学金特別会計</v>
      </c>
      <c r="F35" s="633"/>
      <c r="G35" s="633"/>
      <c r="H35" s="633"/>
      <c r="I35" s="633"/>
      <c r="J35" s="633"/>
      <c r="K35" s="633"/>
      <c r="L35" s="633"/>
      <c r="M35" s="633"/>
      <c r="N35" s="633"/>
      <c r="O35" s="633"/>
      <c r="P35" s="633"/>
      <c r="Q35" s="633"/>
      <c r="R35" s="633"/>
      <c r="S35" s="633"/>
      <c r="T35" s="193"/>
      <c r="U35" s="632">
        <f>IF(W35="","",U34+1)</f>
        <v>4</v>
      </c>
      <c r="V35" s="632"/>
      <c r="W35" s="633" t="str">
        <f>IF('各会計、関係団体の財政状況及び健全化判断比率'!B29="","",'各会計、関係団体の財政状況及び健全化判断比率'!B29)</f>
        <v>介護保険特別会計</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f t="shared" ref="BE35:BE43" si="1">IF(BG35="","",BE34+1)</f>
        <v>8</v>
      </c>
      <c r="BF35" s="632"/>
      <c r="BG35" s="633" t="str">
        <f>IF('各会計、関係団体の財政状況及び健全化判断比率'!B33="","",'各会計、関係団体の財政状況及び健全化判断比率'!B33)</f>
        <v>特定環境保全公共下水道特別会計</v>
      </c>
      <c r="BH35" s="633"/>
      <c r="BI35" s="633"/>
      <c r="BJ35" s="633"/>
      <c r="BK35" s="633"/>
      <c r="BL35" s="633"/>
      <c r="BM35" s="633"/>
      <c r="BN35" s="633"/>
      <c r="BO35" s="633"/>
      <c r="BP35" s="633"/>
      <c r="BQ35" s="633"/>
      <c r="BR35" s="633"/>
      <c r="BS35" s="633"/>
      <c r="BT35" s="633"/>
      <c r="BU35" s="633"/>
      <c r="BV35" s="193"/>
      <c r="BW35" s="632">
        <f t="shared" ref="BW35:BW43" si="2">IF(BY35="","",BW34+1)</f>
        <v>12</v>
      </c>
      <c r="BX35" s="632"/>
      <c r="BY35" s="633" t="str">
        <f>IF('各会計、関係団体の財政状況及び健全化判断比率'!B69="","",'各会計、関係団体の財政状況及び健全化判断比率'!B69)</f>
        <v>峡南広域行政組合（ふるさと市町村圏特別会計）</v>
      </c>
      <c r="BZ35" s="633"/>
      <c r="CA35" s="633"/>
      <c r="CB35" s="633"/>
      <c r="CC35" s="633"/>
      <c r="CD35" s="633"/>
      <c r="CE35" s="633"/>
      <c r="CF35" s="633"/>
      <c r="CG35" s="633"/>
      <c r="CH35" s="633"/>
      <c r="CI35" s="633"/>
      <c r="CJ35" s="633"/>
      <c r="CK35" s="633"/>
      <c r="CL35" s="633"/>
      <c r="CM35" s="633"/>
      <c r="CN35" s="193"/>
      <c r="CO35" s="632" t="str">
        <f t="shared" ref="CO35:CO43" si="3">IF(CQ35="","",CO34+1)</f>
        <v/>
      </c>
      <c r="CP35" s="632"/>
      <c r="CQ35" s="633" t="str">
        <f>IF('各会計、関係団体の財政状況及び健全化判断比率'!BS8="","",'各会計、関係団体の財政状況及び健全化判断比率'!BS8)</f>
        <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15">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5</v>
      </c>
      <c r="V36" s="632"/>
      <c r="W36" s="633" t="str">
        <f>IF('各会計、関係団体の財政状況及び健全化判断比率'!B30="","",'各会計、関係団体の財政状況及び健全化判断比率'!B30)</f>
        <v>後期高齢者医療特別会計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f t="shared" si="1"/>
        <v>9</v>
      </c>
      <c r="BF36" s="632"/>
      <c r="BG36" s="633" t="str">
        <f>IF('各会計、関係団体の財政状況及び健全化判断比率'!B34="","",'各会計、関係団体の財政状況及び健全化判断比率'!B34)</f>
        <v>農業集落排水事業特別会計</v>
      </c>
      <c r="BH36" s="633"/>
      <c r="BI36" s="633"/>
      <c r="BJ36" s="633"/>
      <c r="BK36" s="633"/>
      <c r="BL36" s="633"/>
      <c r="BM36" s="633"/>
      <c r="BN36" s="633"/>
      <c r="BO36" s="633"/>
      <c r="BP36" s="633"/>
      <c r="BQ36" s="633"/>
      <c r="BR36" s="633"/>
      <c r="BS36" s="633"/>
      <c r="BT36" s="633"/>
      <c r="BU36" s="633"/>
      <c r="BV36" s="193"/>
      <c r="BW36" s="632">
        <f t="shared" si="2"/>
        <v>13</v>
      </c>
      <c r="BX36" s="632"/>
      <c r="BY36" s="633" t="str">
        <f>IF('各会計、関係団体の財政状況及び健全化判断比率'!B70="","",'各会計、関係団体の財政状況及び健全化判断比率'!B70)</f>
        <v>峡南広域行政組合（介護保険特別会計）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15">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f t="shared" si="4"/>
        <v>6</v>
      </c>
      <c r="V37" s="632"/>
      <c r="W37" s="633" t="str">
        <f>IF('各会計、関係団体の財政状況及び健全化判断比率'!B31="","",'各会計、関係団体の財政状況及び健全化判断比率'!B31)</f>
        <v>居宅介護支援事業特別会計</v>
      </c>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f t="shared" si="1"/>
        <v>10</v>
      </c>
      <c r="BF37" s="632"/>
      <c r="BG37" s="633" t="str">
        <f>IF('各会計、関係団体の財政状況及び健全化判断比率'!B35="","",'各会計、関係団体の財政状況及び健全化判断比率'!B35)</f>
        <v>温泉事業特別会計</v>
      </c>
      <c r="BH37" s="633"/>
      <c r="BI37" s="633"/>
      <c r="BJ37" s="633"/>
      <c r="BK37" s="633"/>
      <c r="BL37" s="633"/>
      <c r="BM37" s="633"/>
      <c r="BN37" s="633"/>
      <c r="BO37" s="633"/>
      <c r="BP37" s="633"/>
      <c r="BQ37" s="633"/>
      <c r="BR37" s="633"/>
      <c r="BS37" s="633"/>
      <c r="BT37" s="633"/>
      <c r="BU37" s="633"/>
      <c r="BV37" s="193"/>
      <c r="BW37" s="632">
        <f t="shared" si="2"/>
        <v>14</v>
      </c>
      <c r="BX37" s="632"/>
      <c r="BY37" s="633" t="str">
        <f>IF('各会計、関係団体の財政状況及び健全化判断比率'!B71="","",'各会計、関係団体の財政状況及び健全化判断比率'!B71)</f>
        <v>山梨県後期高齢者医療連合（一般会計）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15">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15</v>
      </c>
      <c r="BX38" s="632"/>
      <c r="BY38" s="633" t="str">
        <f>IF('各会計、関係団体の財政状況及び健全化判断比率'!B72="","",'各会計、関係団体の財政状況及び健全化判断比率'!B72)</f>
        <v>山梨県後期高齢者医療連合（特別会計）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15">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16</v>
      </c>
      <c r="BX39" s="632"/>
      <c r="BY39" s="633" t="str">
        <f>IF('各会計、関係団体の財政状況及び健全化判断比率'!B73="","",'各会計、関係団体の財政状況及び健全化判断比率'!B73)</f>
        <v>山梨県市町村総合事務組合（一般会計）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15">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17</v>
      </c>
      <c r="BX40" s="632"/>
      <c r="BY40" s="633" t="str">
        <f>IF('各会計、関係団体の財政状況及び健全化判断比率'!B74="","",'各会計、関係団体の財政状況及び健全化判断比率'!B74)</f>
        <v>山梨県市町村総合事務組合（電子化事業及び会館管理・研修事業特別会計）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15">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18</v>
      </c>
      <c r="BX41" s="632"/>
      <c r="BY41" s="633" t="str">
        <f>IF('各会計、関係団体の財政状況及び健全化判断比率'!B75="","",'各会計、関係団体の財政状況及び健全化判断比率'!B75)</f>
        <v>山梨県市町村総合事務組合（一般廃棄物最終処分場事業特別会計）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15">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f t="shared" si="2"/>
        <v>19</v>
      </c>
      <c r="BX42" s="632"/>
      <c r="BY42" s="633" t="str">
        <f>IF('各会計、関係団体の財政状況及び健全化判断比率'!B76="","",'各会計、関係団体の財政状況及び健全化判断比率'!B76)</f>
        <v>山梨県市町村総合事務組合（入札参加資格審査事業特別会計）</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15">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f t="shared" si="2"/>
        <v>20</v>
      </c>
      <c r="BX43" s="632"/>
      <c r="BY43" s="633" t="str">
        <f>IF('各会計、関係団体の財政状況及び健全化判断比率'!B77="","",'各会計、関係団体の財政状況及び健全化判断比率'!B77)</f>
        <v>山梨県市町村総合事務組合（交通災害共済事業特別会計）</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200</v>
      </c>
      <c r="C46" s="165"/>
      <c r="D46" s="165"/>
      <c r="E46" s="165" t="s">
        <v>201</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202</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203</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204</v>
      </c>
    </row>
    <row r="50" spans="5:5" x14ac:dyDescent="0.15">
      <c r="E50" s="167" t="s">
        <v>205</v>
      </c>
    </row>
    <row r="51" spans="5:5" x14ac:dyDescent="0.15">
      <c r="E51" s="167" t="s">
        <v>206</v>
      </c>
    </row>
    <row r="52" spans="5:5" x14ac:dyDescent="0.15">
      <c r="E52" s="167" t="s">
        <v>207</v>
      </c>
    </row>
    <row r="53" spans="5:5" x14ac:dyDescent="0.15">
      <c r="E53" s="167" t="s">
        <v>208</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4CB2ExJ/gkZkYRHrx3M5XfwY69lbQpfKUWDxjvH38ddb/sRdJi4oC44nDXjymPKHs0uDyUdZFiYZ2pUhDV5z0w==" saltValue="jnC8yR9L1fU4Jk2otmj1e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B28" zoomScale="70" zoomScaleNormal="70" zoomScaleSheetLayoutView="100" workbookViewId="0">
      <selection activeCell="P36" sqref="P36"/>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551</v>
      </c>
      <c r="G33" s="29" t="s">
        <v>552</v>
      </c>
      <c r="H33" s="29" t="s">
        <v>553</v>
      </c>
      <c r="I33" s="29" t="s">
        <v>554</v>
      </c>
      <c r="J33" s="30" t="s">
        <v>555</v>
      </c>
      <c r="K33" s="22"/>
      <c r="L33" s="22"/>
      <c r="M33" s="22"/>
      <c r="N33" s="22"/>
      <c r="O33" s="22"/>
      <c r="P33" s="22"/>
    </row>
    <row r="34" spans="1:16" ht="39" customHeight="1" x14ac:dyDescent="0.15">
      <c r="A34" s="22"/>
      <c r="B34" s="31"/>
      <c r="C34" s="1224" t="s">
        <v>558</v>
      </c>
      <c r="D34" s="1224"/>
      <c r="E34" s="1225"/>
      <c r="F34" s="32">
        <v>15</v>
      </c>
      <c r="G34" s="33">
        <v>19.38</v>
      </c>
      <c r="H34" s="33">
        <v>19.14</v>
      </c>
      <c r="I34" s="33">
        <v>17.13</v>
      </c>
      <c r="J34" s="34">
        <v>15.81</v>
      </c>
      <c r="K34" s="22"/>
      <c r="L34" s="22"/>
      <c r="M34" s="22"/>
      <c r="N34" s="22"/>
      <c r="O34" s="22"/>
      <c r="P34" s="22"/>
    </row>
    <row r="35" spans="1:16" ht="39" customHeight="1" x14ac:dyDescent="0.15">
      <c r="A35" s="22"/>
      <c r="B35" s="35"/>
      <c r="C35" s="1218" t="s">
        <v>559</v>
      </c>
      <c r="D35" s="1219"/>
      <c r="E35" s="1220"/>
      <c r="F35" s="36">
        <v>1.63</v>
      </c>
      <c r="G35" s="37">
        <v>1.44</v>
      </c>
      <c r="H35" s="37">
        <v>1.2</v>
      </c>
      <c r="I35" s="37">
        <v>1.33</v>
      </c>
      <c r="J35" s="38">
        <v>0.92</v>
      </c>
      <c r="K35" s="22"/>
      <c r="L35" s="22"/>
      <c r="M35" s="22"/>
      <c r="N35" s="22"/>
      <c r="O35" s="22"/>
      <c r="P35" s="22"/>
    </row>
    <row r="36" spans="1:16" ht="39" customHeight="1" x14ac:dyDescent="0.15">
      <c r="A36" s="22"/>
      <c r="B36" s="35"/>
      <c r="C36" s="1218" t="s">
        <v>560</v>
      </c>
      <c r="D36" s="1219"/>
      <c r="E36" s="1220"/>
      <c r="F36" s="36">
        <v>0.34</v>
      </c>
      <c r="G36" s="37">
        <v>1.1100000000000001</v>
      </c>
      <c r="H36" s="37">
        <v>0.32</v>
      </c>
      <c r="I36" s="37">
        <v>0.26</v>
      </c>
      <c r="J36" s="38">
        <v>0.49</v>
      </c>
      <c r="K36" s="22"/>
      <c r="L36" s="22"/>
      <c r="M36" s="22"/>
      <c r="N36" s="22"/>
      <c r="O36" s="22"/>
      <c r="P36" s="22"/>
    </row>
    <row r="37" spans="1:16" ht="39" customHeight="1" x14ac:dyDescent="0.15">
      <c r="A37" s="22"/>
      <c r="B37" s="35"/>
      <c r="C37" s="1218" t="s">
        <v>561</v>
      </c>
      <c r="D37" s="1219"/>
      <c r="E37" s="1220"/>
      <c r="F37" s="36">
        <v>0</v>
      </c>
      <c r="G37" s="37">
        <v>0</v>
      </c>
      <c r="H37" s="37">
        <v>0</v>
      </c>
      <c r="I37" s="37">
        <v>0</v>
      </c>
      <c r="J37" s="38">
        <v>0.15</v>
      </c>
      <c r="K37" s="22"/>
      <c r="L37" s="22"/>
      <c r="M37" s="22"/>
      <c r="N37" s="22"/>
      <c r="O37" s="22"/>
      <c r="P37" s="22"/>
    </row>
    <row r="38" spans="1:16" ht="39" customHeight="1" x14ac:dyDescent="0.15">
      <c r="A38" s="22"/>
      <c r="B38" s="35"/>
      <c r="C38" s="1218" t="s">
        <v>562</v>
      </c>
      <c r="D38" s="1219"/>
      <c r="E38" s="1220"/>
      <c r="F38" s="36">
        <v>0.03</v>
      </c>
      <c r="G38" s="37">
        <v>0.1</v>
      </c>
      <c r="H38" s="37">
        <v>0.14000000000000001</v>
      </c>
      <c r="I38" s="37">
        <v>0.12</v>
      </c>
      <c r="J38" s="38">
        <v>0.09</v>
      </c>
      <c r="K38" s="22"/>
      <c r="L38" s="22"/>
      <c r="M38" s="22"/>
      <c r="N38" s="22"/>
      <c r="O38" s="22"/>
      <c r="P38" s="22"/>
    </row>
    <row r="39" spans="1:16" ht="39" customHeight="1" x14ac:dyDescent="0.15">
      <c r="A39" s="22"/>
      <c r="B39" s="35"/>
      <c r="C39" s="1218" t="s">
        <v>563</v>
      </c>
      <c r="D39" s="1219"/>
      <c r="E39" s="1220"/>
      <c r="F39" s="36">
        <v>0.01</v>
      </c>
      <c r="G39" s="37">
        <v>0.01</v>
      </c>
      <c r="H39" s="37">
        <v>0</v>
      </c>
      <c r="I39" s="37">
        <v>0</v>
      </c>
      <c r="J39" s="38">
        <v>0.06</v>
      </c>
      <c r="K39" s="22"/>
      <c r="L39" s="22"/>
      <c r="M39" s="22"/>
      <c r="N39" s="22"/>
      <c r="O39" s="22"/>
      <c r="P39" s="22"/>
    </row>
    <row r="40" spans="1:16" ht="39" customHeight="1" x14ac:dyDescent="0.15">
      <c r="A40" s="22"/>
      <c r="B40" s="35"/>
      <c r="C40" s="1218" t="s">
        <v>564</v>
      </c>
      <c r="D40" s="1219"/>
      <c r="E40" s="1220"/>
      <c r="F40" s="36">
        <v>0.01</v>
      </c>
      <c r="G40" s="37">
        <v>7.0000000000000007E-2</v>
      </c>
      <c r="H40" s="37">
        <v>0.02</v>
      </c>
      <c r="I40" s="37">
        <v>0.04</v>
      </c>
      <c r="J40" s="38">
        <v>0.04</v>
      </c>
      <c r="K40" s="22"/>
      <c r="L40" s="22"/>
      <c r="M40" s="22"/>
      <c r="N40" s="22"/>
      <c r="O40" s="22"/>
      <c r="P40" s="22"/>
    </row>
    <row r="41" spans="1:16" ht="39" customHeight="1" x14ac:dyDescent="0.15">
      <c r="A41" s="22"/>
      <c r="B41" s="35"/>
      <c r="C41" s="1218" t="s">
        <v>565</v>
      </c>
      <c r="D41" s="1219"/>
      <c r="E41" s="1220"/>
      <c r="F41" s="36">
        <v>0.02</v>
      </c>
      <c r="G41" s="37">
        <v>0.01</v>
      </c>
      <c r="H41" s="37">
        <v>0.01</v>
      </c>
      <c r="I41" s="37">
        <v>0.02</v>
      </c>
      <c r="J41" s="38">
        <v>0.02</v>
      </c>
      <c r="K41" s="22"/>
      <c r="L41" s="22"/>
      <c r="M41" s="22"/>
      <c r="N41" s="22"/>
      <c r="O41" s="22"/>
      <c r="P41" s="22"/>
    </row>
    <row r="42" spans="1:16" ht="39" customHeight="1" x14ac:dyDescent="0.15">
      <c r="A42" s="22"/>
      <c r="B42" s="39"/>
      <c r="C42" s="1218" t="s">
        <v>566</v>
      </c>
      <c r="D42" s="1219"/>
      <c r="E42" s="1220"/>
      <c r="F42" s="36" t="s">
        <v>508</v>
      </c>
      <c r="G42" s="37" t="s">
        <v>508</v>
      </c>
      <c r="H42" s="37" t="s">
        <v>508</v>
      </c>
      <c r="I42" s="37" t="s">
        <v>508</v>
      </c>
      <c r="J42" s="38" t="s">
        <v>508</v>
      </c>
      <c r="K42" s="22"/>
      <c r="L42" s="22"/>
      <c r="M42" s="22"/>
      <c r="N42" s="22"/>
      <c r="O42" s="22"/>
      <c r="P42" s="22"/>
    </row>
    <row r="43" spans="1:16" ht="39" customHeight="1" thickBot="1" x14ac:dyDescent="0.2">
      <c r="A43" s="22"/>
      <c r="B43" s="40"/>
      <c r="C43" s="1221" t="s">
        <v>567</v>
      </c>
      <c r="D43" s="1222"/>
      <c r="E43" s="1223"/>
      <c r="F43" s="41">
        <v>0.01</v>
      </c>
      <c r="G43" s="42">
        <v>0</v>
      </c>
      <c r="H43" s="42">
        <v>0.01</v>
      </c>
      <c r="I43" s="42">
        <v>0</v>
      </c>
      <c r="J43" s="43">
        <v>0.01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7nBfCXvH/NzBXRpEEJv//q3rBpPk02G6n/1wZdbOEi7PaIukJloIloBdoYzSwwzgxU1C3KiR+UsBjaf2ONZDbw==" saltValue="goPOieoEKJCh8TVpVuit/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4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551</v>
      </c>
      <c r="L44" s="56" t="s">
        <v>552</v>
      </c>
      <c r="M44" s="56" t="s">
        <v>553</v>
      </c>
      <c r="N44" s="56" t="s">
        <v>554</v>
      </c>
      <c r="O44" s="57" t="s">
        <v>555</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183</v>
      </c>
      <c r="L45" s="60">
        <v>183</v>
      </c>
      <c r="M45" s="60">
        <v>175</v>
      </c>
      <c r="N45" s="60">
        <v>180</v>
      </c>
      <c r="O45" s="61">
        <v>196</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508</v>
      </c>
      <c r="L46" s="64" t="s">
        <v>508</v>
      </c>
      <c r="M46" s="64" t="s">
        <v>508</v>
      </c>
      <c r="N46" s="64" t="s">
        <v>508</v>
      </c>
      <c r="O46" s="65" t="s">
        <v>508</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508</v>
      </c>
      <c r="L47" s="64" t="s">
        <v>508</v>
      </c>
      <c r="M47" s="64" t="s">
        <v>508</v>
      </c>
      <c r="N47" s="64" t="s">
        <v>508</v>
      </c>
      <c r="O47" s="65" t="s">
        <v>508</v>
      </c>
      <c r="P47" s="48"/>
      <c r="Q47" s="48"/>
      <c r="R47" s="48"/>
      <c r="S47" s="48"/>
      <c r="T47" s="48"/>
      <c r="U47" s="48"/>
    </row>
    <row r="48" spans="1:21" ht="30.75" customHeight="1" x14ac:dyDescent="0.15">
      <c r="A48" s="48"/>
      <c r="B48" s="1236"/>
      <c r="C48" s="1237"/>
      <c r="D48" s="62"/>
      <c r="E48" s="1228" t="s">
        <v>15</v>
      </c>
      <c r="F48" s="1228"/>
      <c r="G48" s="1228"/>
      <c r="H48" s="1228"/>
      <c r="I48" s="1228"/>
      <c r="J48" s="1229"/>
      <c r="K48" s="63">
        <v>32</v>
      </c>
      <c r="L48" s="64">
        <v>33</v>
      </c>
      <c r="M48" s="64">
        <v>33</v>
      </c>
      <c r="N48" s="64">
        <v>30</v>
      </c>
      <c r="O48" s="65">
        <v>26</v>
      </c>
      <c r="P48" s="48"/>
      <c r="Q48" s="48"/>
      <c r="R48" s="48"/>
      <c r="S48" s="48"/>
      <c r="T48" s="48"/>
      <c r="U48" s="48"/>
    </row>
    <row r="49" spans="1:21" ht="30.75" customHeight="1" x14ac:dyDescent="0.15">
      <c r="A49" s="48"/>
      <c r="B49" s="1236"/>
      <c r="C49" s="1237"/>
      <c r="D49" s="62"/>
      <c r="E49" s="1228" t="s">
        <v>16</v>
      </c>
      <c r="F49" s="1228"/>
      <c r="G49" s="1228"/>
      <c r="H49" s="1228"/>
      <c r="I49" s="1228"/>
      <c r="J49" s="1229"/>
      <c r="K49" s="63">
        <v>23</v>
      </c>
      <c r="L49" s="64">
        <v>19</v>
      </c>
      <c r="M49" s="64">
        <v>11</v>
      </c>
      <c r="N49" s="64">
        <v>11</v>
      </c>
      <c r="O49" s="65">
        <v>11</v>
      </c>
      <c r="P49" s="48"/>
      <c r="Q49" s="48"/>
      <c r="R49" s="48"/>
      <c r="S49" s="48"/>
      <c r="T49" s="48"/>
      <c r="U49" s="48"/>
    </row>
    <row r="50" spans="1:21" ht="30.75" customHeight="1" x14ac:dyDescent="0.15">
      <c r="A50" s="48"/>
      <c r="B50" s="1236"/>
      <c r="C50" s="1237"/>
      <c r="D50" s="62"/>
      <c r="E50" s="1228" t="s">
        <v>17</v>
      </c>
      <c r="F50" s="1228"/>
      <c r="G50" s="1228"/>
      <c r="H50" s="1228"/>
      <c r="I50" s="1228"/>
      <c r="J50" s="1229"/>
      <c r="K50" s="63" t="s">
        <v>508</v>
      </c>
      <c r="L50" s="64" t="s">
        <v>508</v>
      </c>
      <c r="M50" s="64" t="s">
        <v>508</v>
      </c>
      <c r="N50" s="64" t="s">
        <v>508</v>
      </c>
      <c r="O50" s="65" t="s">
        <v>508</v>
      </c>
      <c r="P50" s="48"/>
      <c r="Q50" s="48"/>
      <c r="R50" s="48"/>
      <c r="S50" s="48"/>
      <c r="T50" s="48"/>
      <c r="U50" s="48"/>
    </row>
    <row r="51" spans="1:21" ht="30.75" customHeight="1" x14ac:dyDescent="0.15">
      <c r="A51" s="48"/>
      <c r="B51" s="1238"/>
      <c r="C51" s="1239"/>
      <c r="D51" s="66"/>
      <c r="E51" s="1228" t="s">
        <v>18</v>
      </c>
      <c r="F51" s="1228"/>
      <c r="G51" s="1228"/>
      <c r="H51" s="1228"/>
      <c r="I51" s="1228"/>
      <c r="J51" s="1229"/>
      <c r="K51" s="63" t="s">
        <v>508</v>
      </c>
      <c r="L51" s="64" t="s">
        <v>508</v>
      </c>
      <c r="M51" s="64" t="s">
        <v>508</v>
      </c>
      <c r="N51" s="64" t="s">
        <v>508</v>
      </c>
      <c r="O51" s="65" t="s">
        <v>508</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209</v>
      </c>
      <c r="L52" s="64">
        <v>210</v>
      </c>
      <c r="M52" s="64">
        <v>202</v>
      </c>
      <c r="N52" s="64">
        <v>203</v>
      </c>
      <c r="O52" s="65">
        <v>202</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29</v>
      </c>
      <c r="L53" s="69">
        <v>25</v>
      </c>
      <c r="M53" s="69">
        <v>17</v>
      </c>
      <c r="N53" s="69">
        <v>18</v>
      </c>
      <c r="O53" s="70">
        <v>31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WxD//trx9CIeebu6peyIhsRIs405cwY62/IGMy3c/NHE+VUQf2UEjU6RMUJAuflR3lVPohC2Fvg70jk7TNwm0g==" saltValue="dvULrMNSU9nNB4Y/RhTfk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28" zoomScale="60" zoomScaleNormal="6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551</v>
      </c>
      <c r="J40" s="79" t="s">
        <v>552</v>
      </c>
      <c r="K40" s="79" t="s">
        <v>553</v>
      </c>
      <c r="L40" s="79" t="s">
        <v>554</v>
      </c>
      <c r="M40" s="80" t="s">
        <v>555</v>
      </c>
    </row>
    <row r="41" spans="2:13" ht="27.75" customHeight="1" x14ac:dyDescent="0.15">
      <c r="B41" s="1242" t="s">
        <v>24</v>
      </c>
      <c r="C41" s="1243"/>
      <c r="D41" s="81"/>
      <c r="E41" s="1248" t="s">
        <v>25</v>
      </c>
      <c r="F41" s="1248"/>
      <c r="G41" s="1248"/>
      <c r="H41" s="1249"/>
      <c r="I41" s="82">
        <v>1784</v>
      </c>
      <c r="J41" s="83">
        <v>1840</v>
      </c>
      <c r="K41" s="83">
        <v>1931</v>
      </c>
      <c r="L41" s="83">
        <v>2024</v>
      </c>
      <c r="M41" s="84">
        <v>2054</v>
      </c>
    </row>
    <row r="42" spans="2:13" ht="27.75" customHeight="1" x14ac:dyDescent="0.15">
      <c r="B42" s="1244"/>
      <c r="C42" s="1245"/>
      <c r="D42" s="85"/>
      <c r="E42" s="1250" t="s">
        <v>26</v>
      </c>
      <c r="F42" s="1250"/>
      <c r="G42" s="1250"/>
      <c r="H42" s="1251"/>
      <c r="I42" s="86" t="s">
        <v>508</v>
      </c>
      <c r="J42" s="87" t="s">
        <v>508</v>
      </c>
      <c r="K42" s="87" t="s">
        <v>508</v>
      </c>
      <c r="L42" s="87" t="s">
        <v>508</v>
      </c>
      <c r="M42" s="88" t="s">
        <v>508</v>
      </c>
    </row>
    <row r="43" spans="2:13" ht="27.75" customHeight="1" x14ac:dyDescent="0.15">
      <c r="B43" s="1244"/>
      <c r="C43" s="1245"/>
      <c r="D43" s="85"/>
      <c r="E43" s="1250" t="s">
        <v>27</v>
      </c>
      <c r="F43" s="1250"/>
      <c r="G43" s="1250"/>
      <c r="H43" s="1251"/>
      <c r="I43" s="86">
        <v>336</v>
      </c>
      <c r="J43" s="87">
        <v>331</v>
      </c>
      <c r="K43" s="87">
        <v>360</v>
      </c>
      <c r="L43" s="87">
        <v>330</v>
      </c>
      <c r="M43" s="88">
        <v>298</v>
      </c>
    </row>
    <row r="44" spans="2:13" ht="27.75" customHeight="1" x14ac:dyDescent="0.15">
      <c r="B44" s="1244"/>
      <c r="C44" s="1245"/>
      <c r="D44" s="85"/>
      <c r="E44" s="1250" t="s">
        <v>28</v>
      </c>
      <c r="F44" s="1250"/>
      <c r="G44" s="1250"/>
      <c r="H44" s="1251"/>
      <c r="I44" s="86">
        <v>208</v>
      </c>
      <c r="J44" s="87">
        <v>211</v>
      </c>
      <c r="K44" s="87">
        <v>195</v>
      </c>
      <c r="L44" s="87">
        <v>181</v>
      </c>
      <c r="M44" s="88">
        <v>162</v>
      </c>
    </row>
    <row r="45" spans="2:13" ht="27.75" customHeight="1" x14ac:dyDescent="0.15">
      <c r="B45" s="1244"/>
      <c r="C45" s="1245"/>
      <c r="D45" s="85"/>
      <c r="E45" s="1250" t="s">
        <v>29</v>
      </c>
      <c r="F45" s="1250"/>
      <c r="G45" s="1250"/>
      <c r="H45" s="1251"/>
      <c r="I45" s="86">
        <v>832</v>
      </c>
      <c r="J45" s="87">
        <v>781</v>
      </c>
      <c r="K45" s="87">
        <v>362</v>
      </c>
      <c r="L45" s="87">
        <v>763</v>
      </c>
      <c r="M45" s="88">
        <v>760</v>
      </c>
    </row>
    <row r="46" spans="2:13" ht="27.75" customHeight="1" x14ac:dyDescent="0.15">
      <c r="B46" s="1244"/>
      <c r="C46" s="1245"/>
      <c r="D46" s="89"/>
      <c r="E46" s="1250" t="s">
        <v>30</v>
      </c>
      <c r="F46" s="1250"/>
      <c r="G46" s="1250"/>
      <c r="H46" s="1251"/>
      <c r="I46" s="86" t="s">
        <v>508</v>
      </c>
      <c r="J46" s="87" t="s">
        <v>508</v>
      </c>
      <c r="K46" s="87" t="s">
        <v>508</v>
      </c>
      <c r="L46" s="87" t="s">
        <v>508</v>
      </c>
      <c r="M46" s="88" t="s">
        <v>508</v>
      </c>
    </row>
    <row r="47" spans="2:13" ht="27.75" customHeight="1" x14ac:dyDescent="0.15">
      <c r="B47" s="1244"/>
      <c r="C47" s="1245"/>
      <c r="D47" s="90"/>
      <c r="E47" s="1252" t="s">
        <v>31</v>
      </c>
      <c r="F47" s="1253"/>
      <c r="G47" s="1253"/>
      <c r="H47" s="1254"/>
      <c r="I47" s="86" t="s">
        <v>508</v>
      </c>
      <c r="J47" s="87" t="s">
        <v>508</v>
      </c>
      <c r="K47" s="87" t="s">
        <v>508</v>
      </c>
      <c r="L47" s="87" t="s">
        <v>508</v>
      </c>
      <c r="M47" s="88" t="s">
        <v>508</v>
      </c>
    </row>
    <row r="48" spans="2:13" ht="27.75" customHeight="1" x14ac:dyDescent="0.15">
      <c r="B48" s="1244"/>
      <c r="C48" s="1245"/>
      <c r="D48" s="85"/>
      <c r="E48" s="1250" t="s">
        <v>32</v>
      </c>
      <c r="F48" s="1250"/>
      <c r="G48" s="1250"/>
      <c r="H48" s="1251"/>
      <c r="I48" s="86" t="s">
        <v>508</v>
      </c>
      <c r="J48" s="87" t="s">
        <v>508</v>
      </c>
      <c r="K48" s="87" t="s">
        <v>508</v>
      </c>
      <c r="L48" s="87" t="s">
        <v>508</v>
      </c>
      <c r="M48" s="88" t="s">
        <v>508</v>
      </c>
    </row>
    <row r="49" spans="2:13" ht="27.75" customHeight="1" x14ac:dyDescent="0.15">
      <c r="B49" s="1246"/>
      <c r="C49" s="1247"/>
      <c r="D49" s="85"/>
      <c r="E49" s="1250" t="s">
        <v>33</v>
      </c>
      <c r="F49" s="1250"/>
      <c r="G49" s="1250"/>
      <c r="H49" s="1251"/>
      <c r="I49" s="86" t="s">
        <v>508</v>
      </c>
      <c r="J49" s="87" t="s">
        <v>508</v>
      </c>
      <c r="K49" s="87" t="s">
        <v>508</v>
      </c>
      <c r="L49" s="87" t="s">
        <v>508</v>
      </c>
      <c r="M49" s="88" t="s">
        <v>508</v>
      </c>
    </row>
    <row r="50" spans="2:13" ht="27.75" customHeight="1" x14ac:dyDescent="0.15">
      <c r="B50" s="1255" t="s">
        <v>34</v>
      </c>
      <c r="C50" s="1256"/>
      <c r="D50" s="91"/>
      <c r="E50" s="1250" t="s">
        <v>35</v>
      </c>
      <c r="F50" s="1250"/>
      <c r="G50" s="1250"/>
      <c r="H50" s="1251"/>
      <c r="I50" s="86">
        <v>2221</v>
      </c>
      <c r="J50" s="87">
        <v>2015</v>
      </c>
      <c r="K50" s="87">
        <v>1783</v>
      </c>
      <c r="L50" s="87">
        <v>1952</v>
      </c>
      <c r="M50" s="88">
        <v>1919</v>
      </c>
    </row>
    <row r="51" spans="2:13" ht="27.75" customHeight="1" x14ac:dyDescent="0.15">
      <c r="B51" s="1244"/>
      <c r="C51" s="1245"/>
      <c r="D51" s="85"/>
      <c r="E51" s="1250" t="s">
        <v>36</v>
      </c>
      <c r="F51" s="1250"/>
      <c r="G51" s="1250"/>
      <c r="H51" s="1251"/>
      <c r="I51" s="86">
        <v>35</v>
      </c>
      <c r="J51" s="87">
        <v>36</v>
      </c>
      <c r="K51" s="87">
        <v>31</v>
      </c>
      <c r="L51" s="87">
        <v>27</v>
      </c>
      <c r="M51" s="88">
        <v>26</v>
      </c>
    </row>
    <row r="52" spans="2:13" ht="27.75" customHeight="1" x14ac:dyDescent="0.15">
      <c r="B52" s="1246"/>
      <c r="C52" s="1247"/>
      <c r="D52" s="85"/>
      <c r="E52" s="1250" t="s">
        <v>37</v>
      </c>
      <c r="F52" s="1250"/>
      <c r="G52" s="1250"/>
      <c r="H52" s="1251"/>
      <c r="I52" s="86">
        <v>1956</v>
      </c>
      <c r="J52" s="87">
        <v>2082</v>
      </c>
      <c r="K52" s="87">
        <v>2090</v>
      </c>
      <c r="L52" s="87">
        <v>2114</v>
      </c>
      <c r="M52" s="88">
        <v>2153</v>
      </c>
    </row>
    <row r="53" spans="2:13" ht="27.75" customHeight="1" thickBot="1" x14ac:dyDescent="0.2">
      <c r="B53" s="1257" t="s">
        <v>38</v>
      </c>
      <c r="C53" s="1258"/>
      <c r="D53" s="92"/>
      <c r="E53" s="1259" t="s">
        <v>39</v>
      </c>
      <c r="F53" s="1259"/>
      <c r="G53" s="1259"/>
      <c r="H53" s="1260"/>
      <c r="I53" s="93">
        <v>-1054</v>
      </c>
      <c r="J53" s="94">
        <v>-969</v>
      </c>
      <c r="K53" s="94">
        <v>-1055</v>
      </c>
      <c r="L53" s="94">
        <v>-795</v>
      </c>
      <c r="M53" s="95">
        <v>-823</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Qf10YPZRd1SflXPxuMj6YmIPzHF7udNY6dji/qKum/IZVJMX3KeiCO1bSRWUK2IAOa0HX1wOK+8NRzhRYAHaVQ==" saltValue="83hRZu68V/i+ql+qd28lh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A56" zoomScale="60" zoomScaleNormal="60" zoomScaleSheetLayoutView="100" workbookViewId="0">
      <selection activeCell="G62" sqref="G62"/>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553</v>
      </c>
      <c r="G54" s="104" t="s">
        <v>554</v>
      </c>
      <c r="H54" s="105" t="s">
        <v>555</v>
      </c>
    </row>
    <row r="55" spans="2:8" ht="52.5" customHeight="1" x14ac:dyDescent="0.15">
      <c r="B55" s="106"/>
      <c r="C55" s="1269" t="s">
        <v>42</v>
      </c>
      <c r="D55" s="1269"/>
      <c r="E55" s="1270"/>
      <c r="F55" s="107">
        <v>613</v>
      </c>
      <c r="G55" s="107">
        <v>613</v>
      </c>
      <c r="H55" s="108">
        <v>613</v>
      </c>
    </row>
    <row r="56" spans="2:8" ht="52.5" customHeight="1" x14ac:dyDescent="0.15">
      <c r="B56" s="109"/>
      <c r="C56" s="1271" t="s">
        <v>43</v>
      </c>
      <c r="D56" s="1271"/>
      <c r="E56" s="1272"/>
      <c r="F56" s="110">
        <v>235</v>
      </c>
      <c r="G56" s="110">
        <v>235</v>
      </c>
      <c r="H56" s="111">
        <v>235</v>
      </c>
    </row>
    <row r="57" spans="2:8" ht="53.25" customHeight="1" x14ac:dyDescent="0.15">
      <c r="B57" s="109"/>
      <c r="C57" s="1273" t="s">
        <v>44</v>
      </c>
      <c r="D57" s="1273"/>
      <c r="E57" s="1274"/>
      <c r="F57" s="112">
        <v>790</v>
      </c>
      <c r="G57" s="112">
        <v>1014</v>
      </c>
      <c r="H57" s="113">
        <v>979</v>
      </c>
    </row>
    <row r="58" spans="2:8" ht="45.75" customHeight="1" x14ac:dyDescent="0.15">
      <c r="B58" s="114"/>
      <c r="C58" s="1261" t="s">
        <v>586</v>
      </c>
      <c r="D58" s="1262"/>
      <c r="E58" s="1263"/>
      <c r="F58" s="115">
        <v>401</v>
      </c>
      <c r="G58" s="115">
        <v>636</v>
      </c>
      <c r="H58" s="116">
        <v>606</v>
      </c>
    </row>
    <row r="59" spans="2:8" ht="45.75" customHeight="1" x14ac:dyDescent="0.15">
      <c r="B59" s="114"/>
      <c r="C59" s="1261" t="s">
        <v>587</v>
      </c>
      <c r="D59" s="1262"/>
      <c r="E59" s="1263"/>
      <c r="F59" s="115">
        <v>136</v>
      </c>
      <c r="G59" s="115">
        <v>136</v>
      </c>
      <c r="H59" s="116">
        <v>136</v>
      </c>
    </row>
    <row r="60" spans="2:8" ht="45.75" customHeight="1" x14ac:dyDescent="0.15">
      <c r="B60" s="114"/>
      <c r="C60" s="1261" t="s">
        <v>588</v>
      </c>
      <c r="D60" s="1262"/>
      <c r="E60" s="1263"/>
      <c r="F60" s="115">
        <v>121</v>
      </c>
      <c r="G60" s="115">
        <v>121</v>
      </c>
      <c r="H60" s="116">
        <v>121</v>
      </c>
    </row>
    <row r="61" spans="2:8" ht="45.75" customHeight="1" x14ac:dyDescent="0.15">
      <c r="B61" s="114"/>
      <c r="C61" s="1261" t="s">
        <v>589</v>
      </c>
      <c r="D61" s="1262"/>
      <c r="E61" s="1263"/>
      <c r="F61" s="115">
        <v>50</v>
      </c>
      <c r="G61" s="115">
        <v>41</v>
      </c>
      <c r="H61" s="116">
        <v>33</v>
      </c>
    </row>
    <row r="62" spans="2:8" ht="45.75" customHeight="1" thickBot="1" x14ac:dyDescent="0.2">
      <c r="B62" s="117"/>
      <c r="C62" s="1264" t="s">
        <v>590</v>
      </c>
      <c r="D62" s="1265"/>
      <c r="E62" s="1266"/>
      <c r="F62" s="118">
        <v>28</v>
      </c>
      <c r="G62" s="118">
        <v>28</v>
      </c>
      <c r="H62" s="119">
        <v>28</v>
      </c>
    </row>
    <row r="63" spans="2:8" ht="52.5" customHeight="1" thickBot="1" x14ac:dyDescent="0.2">
      <c r="B63" s="120"/>
      <c r="C63" s="1267" t="s">
        <v>45</v>
      </c>
      <c r="D63" s="1267"/>
      <c r="E63" s="1268"/>
      <c r="F63" s="121">
        <v>1637</v>
      </c>
      <c r="G63" s="121">
        <v>1862</v>
      </c>
      <c r="H63" s="122">
        <v>1828</v>
      </c>
    </row>
    <row r="64" spans="2:8" ht="15" customHeight="1" x14ac:dyDescent="0.15"/>
    <row r="65" ht="0" hidden="1" customHeight="1" x14ac:dyDescent="0.15"/>
    <row r="66" ht="0" hidden="1" customHeight="1" x14ac:dyDescent="0.15"/>
  </sheetData>
  <sheetProtection algorithmName="SHA-512" hashValue="MPZy3yyYVYIXFWVHbSjHa4MtesPvknm+AuPbpFVnkDZbQm8AG3m1LQv800wNc3qEyiFHkeeRBPA+f4ZaBvZ/5A==" saltValue="C5IWKETSUUORS7+cYHpgs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abSelected="1" topLeftCell="A4" zoomScale="85" zoomScaleNormal="85" zoomScaleSheetLayoutView="55" workbookViewId="0">
      <selection activeCell="AN43" sqref="AN43:DC47"/>
    </sheetView>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591</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591</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592</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593</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8" t="s">
        <v>594</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x14ac:dyDescent="0.15">
      <c r="B44" s="374"/>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x14ac:dyDescent="0.15">
      <c r="B45" s="374"/>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x14ac:dyDescent="0.15">
      <c r="B46" s="374"/>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x14ac:dyDescent="0.15">
      <c r="B47" s="374"/>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595</v>
      </c>
    </row>
    <row r="50" spans="1:109" x14ac:dyDescent="0.15">
      <c r="B50" s="374"/>
      <c r="G50" s="1281"/>
      <c r="H50" s="1281"/>
      <c r="I50" s="1281"/>
      <c r="J50" s="1281"/>
      <c r="K50" s="384"/>
      <c r="L50" s="384"/>
      <c r="M50" s="385"/>
      <c r="N50" s="385"/>
      <c r="AN50" s="1284"/>
      <c r="AO50" s="1285"/>
      <c r="AP50" s="1285"/>
      <c r="AQ50" s="1285"/>
      <c r="AR50" s="1285"/>
      <c r="AS50" s="1285"/>
      <c r="AT50" s="1285"/>
      <c r="AU50" s="1285"/>
      <c r="AV50" s="1285"/>
      <c r="AW50" s="1285"/>
      <c r="AX50" s="1285"/>
      <c r="AY50" s="1285"/>
      <c r="AZ50" s="1285"/>
      <c r="BA50" s="1285"/>
      <c r="BB50" s="1285"/>
      <c r="BC50" s="1285"/>
      <c r="BD50" s="1285"/>
      <c r="BE50" s="1285"/>
      <c r="BF50" s="1285"/>
      <c r="BG50" s="1285"/>
      <c r="BH50" s="1285"/>
      <c r="BI50" s="1285"/>
      <c r="BJ50" s="1285"/>
      <c r="BK50" s="1285"/>
      <c r="BL50" s="1285"/>
      <c r="BM50" s="1285"/>
      <c r="BN50" s="1285"/>
      <c r="BO50" s="1286"/>
      <c r="BP50" s="1280" t="s">
        <v>551</v>
      </c>
      <c r="BQ50" s="1280"/>
      <c r="BR50" s="1280"/>
      <c r="BS50" s="1280"/>
      <c r="BT50" s="1280"/>
      <c r="BU50" s="1280"/>
      <c r="BV50" s="1280"/>
      <c r="BW50" s="1280"/>
      <c r="BX50" s="1280" t="s">
        <v>552</v>
      </c>
      <c r="BY50" s="1280"/>
      <c r="BZ50" s="1280"/>
      <c r="CA50" s="1280"/>
      <c r="CB50" s="1280"/>
      <c r="CC50" s="1280"/>
      <c r="CD50" s="1280"/>
      <c r="CE50" s="1280"/>
      <c r="CF50" s="1280" t="s">
        <v>553</v>
      </c>
      <c r="CG50" s="1280"/>
      <c r="CH50" s="1280"/>
      <c r="CI50" s="1280"/>
      <c r="CJ50" s="1280"/>
      <c r="CK50" s="1280"/>
      <c r="CL50" s="1280"/>
      <c r="CM50" s="1280"/>
      <c r="CN50" s="1280" t="s">
        <v>554</v>
      </c>
      <c r="CO50" s="1280"/>
      <c r="CP50" s="1280"/>
      <c r="CQ50" s="1280"/>
      <c r="CR50" s="1280"/>
      <c r="CS50" s="1280"/>
      <c r="CT50" s="1280"/>
      <c r="CU50" s="1280"/>
      <c r="CV50" s="1280" t="s">
        <v>555</v>
      </c>
      <c r="CW50" s="1280"/>
      <c r="CX50" s="1280"/>
      <c r="CY50" s="1280"/>
      <c r="CZ50" s="1280"/>
      <c r="DA50" s="1280"/>
      <c r="DB50" s="1280"/>
      <c r="DC50" s="1280"/>
    </row>
    <row r="51" spans="1:109" ht="13.5" customHeight="1" x14ac:dyDescent="0.15">
      <c r="B51" s="374"/>
      <c r="G51" s="1283"/>
      <c r="H51" s="1283"/>
      <c r="I51" s="1297"/>
      <c r="J51" s="1297"/>
      <c r="K51" s="1282"/>
      <c r="L51" s="1282"/>
      <c r="M51" s="1282"/>
      <c r="N51" s="1282"/>
      <c r="AM51" s="383"/>
      <c r="AN51" s="1278" t="s">
        <v>596</v>
      </c>
      <c r="AO51" s="1278"/>
      <c r="AP51" s="1278"/>
      <c r="AQ51" s="1278"/>
      <c r="AR51" s="1278"/>
      <c r="AS51" s="1278"/>
      <c r="AT51" s="1278"/>
      <c r="AU51" s="1278"/>
      <c r="AV51" s="1278"/>
      <c r="AW51" s="1278"/>
      <c r="AX51" s="1278"/>
      <c r="AY51" s="1278"/>
      <c r="AZ51" s="1278"/>
      <c r="BA51" s="1278"/>
      <c r="BB51" s="1278" t="s">
        <v>597</v>
      </c>
      <c r="BC51" s="1278"/>
      <c r="BD51" s="1278"/>
      <c r="BE51" s="1278"/>
      <c r="BF51" s="1278"/>
      <c r="BG51" s="1278"/>
      <c r="BH51" s="1278"/>
      <c r="BI51" s="1278"/>
      <c r="BJ51" s="1278"/>
      <c r="BK51" s="1278"/>
      <c r="BL51" s="1278"/>
      <c r="BM51" s="1278"/>
      <c r="BN51" s="1278"/>
      <c r="BO51" s="1278"/>
      <c r="BP51" s="1287"/>
      <c r="BQ51" s="1275"/>
      <c r="BR51" s="1275"/>
      <c r="BS51" s="1275"/>
      <c r="BT51" s="1275"/>
      <c r="BU51" s="1275"/>
      <c r="BV51" s="1275"/>
      <c r="BW51" s="1275"/>
      <c r="BX51" s="1287"/>
      <c r="BY51" s="1275"/>
      <c r="BZ51" s="1275"/>
      <c r="CA51" s="1275"/>
      <c r="CB51" s="1275"/>
      <c r="CC51" s="1275"/>
      <c r="CD51" s="1275"/>
      <c r="CE51" s="1275"/>
      <c r="CF51" s="1287"/>
      <c r="CG51" s="1275"/>
      <c r="CH51" s="1275"/>
      <c r="CI51" s="1275"/>
      <c r="CJ51" s="1275"/>
      <c r="CK51" s="1275"/>
      <c r="CL51" s="1275"/>
      <c r="CM51" s="1275"/>
      <c r="CN51" s="1275"/>
      <c r="CO51" s="1275"/>
      <c r="CP51" s="1275"/>
      <c r="CQ51" s="1275"/>
      <c r="CR51" s="1275"/>
      <c r="CS51" s="1275"/>
      <c r="CT51" s="1275"/>
      <c r="CU51" s="1275"/>
      <c r="CV51" s="1275"/>
      <c r="CW51" s="1275"/>
      <c r="CX51" s="1275"/>
      <c r="CY51" s="1275"/>
      <c r="CZ51" s="1275"/>
      <c r="DA51" s="1275"/>
      <c r="DB51" s="1275"/>
      <c r="DC51" s="1275"/>
    </row>
    <row r="52" spans="1:109" x14ac:dyDescent="0.15">
      <c r="B52" s="374"/>
      <c r="G52" s="1283"/>
      <c r="H52" s="1283"/>
      <c r="I52" s="1297"/>
      <c r="J52" s="1297"/>
      <c r="K52" s="1282"/>
      <c r="L52" s="1282"/>
      <c r="M52" s="1282"/>
      <c r="N52" s="1282"/>
      <c r="AM52" s="383"/>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x14ac:dyDescent="0.15">
      <c r="A53" s="382"/>
      <c r="B53" s="374"/>
      <c r="G53" s="1283"/>
      <c r="H53" s="1283"/>
      <c r="I53" s="1281"/>
      <c r="J53" s="1281"/>
      <c r="K53" s="1282"/>
      <c r="L53" s="1282"/>
      <c r="M53" s="1282"/>
      <c r="N53" s="1282"/>
      <c r="AM53" s="383"/>
      <c r="AN53" s="1278"/>
      <c r="AO53" s="1278"/>
      <c r="AP53" s="1278"/>
      <c r="AQ53" s="1278"/>
      <c r="AR53" s="1278"/>
      <c r="AS53" s="1278"/>
      <c r="AT53" s="1278"/>
      <c r="AU53" s="1278"/>
      <c r="AV53" s="1278"/>
      <c r="AW53" s="1278"/>
      <c r="AX53" s="1278"/>
      <c r="AY53" s="1278"/>
      <c r="AZ53" s="1278"/>
      <c r="BA53" s="1278"/>
      <c r="BB53" s="1278" t="s">
        <v>598</v>
      </c>
      <c r="BC53" s="1278"/>
      <c r="BD53" s="1278"/>
      <c r="BE53" s="1278"/>
      <c r="BF53" s="1278"/>
      <c r="BG53" s="1278"/>
      <c r="BH53" s="1278"/>
      <c r="BI53" s="1278"/>
      <c r="BJ53" s="1278"/>
      <c r="BK53" s="1278"/>
      <c r="BL53" s="1278"/>
      <c r="BM53" s="1278"/>
      <c r="BN53" s="1278"/>
      <c r="BO53" s="1278"/>
      <c r="BP53" s="1287"/>
      <c r="BQ53" s="1275"/>
      <c r="BR53" s="1275"/>
      <c r="BS53" s="1275"/>
      <c r="BT53" s="1275"/>
      <c r="BU53" s="1275"/>
      <c r="BV53" s="1275"/>
      <c r="BW53" s="1275"/>
      <c r="BX53" s="1287"/>
      <c r="BY53" s="1275"/>
      <c r="BZ53" s="1275"/>
      <c r="CA53" s="1275"/>
      <c r="CB53" s="1275"/>
      <c r="CC53" s="1275"/>
      <c r="CD53" s="1275"/>
      <c r="CE53" s="1275"/>
      <c r="CF53" s="1287"/>
      <c r="CG53" s="1275"/>
      <c r="CH53" s="1275"/>
      <c r="CI53" s="1275"/>
      <c r="CJ53" s="1275"/>
      <c r="CK53" s="1275"/>
      <c r="CL53" s="1275"/>
      <c r="CM53" s="1275"/>
      <c r="CN53" s="1275">
        <v>45.3</v>
      </c>
      <c r="CO53" s="1275"/>
      <c r="CP53" s="1275"/>
      <c r="CQ53" s="1275"/>
      <c r="CR53" s="1275"/>
      <c r="CS53" s="1275"/>
      <c r="CT53" s="1275"/>
      <c r="CU53" s="1275"/>
      <c r="CV53" s="1275">
        <v>46.9</v>
      </c>
      <c r="CW53" s="1275"/>
      <c r="CX53" s="1275"/>
      <c r="CY53" s="1275"/>
      <c r="CZ53" s="1275"/>
      <c r="DA53" s="1275"/>
      <c r="DB53" s="1275"/>
      <c r="DC53" s="1275"/>
    </row>
    <row r="54" spans="1:109" x14ac:dyDescent="0.15">
      <c r="A54" s="382"/>
      <c r="B54" s="374"/>
      <c r="G54" s="1283"/>
      <c r="H54" s="1283"/>
      <c r="I54" s="1281"/>
      <c r="J54" s="1281"/>
      <c r="K54" s="1282"/>
      <c r="L54" s="1282"/>
      <c r="M54" s="1282"/>
      <c r="N54" s="1282"/>
      <c r="AM54" s="383"/>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x14ac:dyDescent="0.15">
      <c r="A55" s="382"/>
      <c r="B55" s="374"/>
      <c r="G55" s="1281"/>
      <c r="H55" s="1281"/>
      <c r="I55" s="1281"/>
      <c r="J55" s="1281"/>
      <c r="K55" s="1282"/>
      <c r="L55" s="1282"/>
      <c r="M55" s="1282"/>
      <c r="N55" s="1282"/>
      <c r="AN55" s="1280" t="s">
        <v>599</v>
      </c>
      <c r="AO55" s="1280"/>
      <c r="AP55" s="1280"/>
      <c r="AQ55" s="1280"/>
      <c r="AR55" s="1280"/>
      <c r="AS55" s="1280"/>
      <c r="AT55" s="1280"/>
      <c r="AU55" s="1280"/>
      <c r="AV55" s="1280"/>
      <c r="AW55" s="1280"/>
      <c r="AX55" s="1280"/>
      <c r="AY55" s="1280"/>
      <c r="AZ55" s="1280"/>
      <c r="BA55" s="1280"/>
      <c r="BB55" s="1278" t="s">
        <v>597</v>
      </c>
      <c r="BC55" s="1278"/>
      <c r="BD55" s="1278"/>
      <c r="BE55" s="1278"/>
      <c r="BF55" s="1278"/>
      <c r="BG55" s="1278"/>
      <c r="BH55" s="1278"/>
      <c r="BI55" s="1278"/>
      <c r="BJ55" s="1278"/>
      <c r="BK55" s="1278"/>
      <c r="BL55" s="1278"/>
      <c r="BM55" s="1278"/>
      <c r="BN55" s="1278"/>
      <c r="BO55" s="1278"/>
      <c r="BP55" s="1287"/>
      <c r="BQ55" s="1275"/>
      <c r="BR55" s="1275"/>
      <c r="BS55" s="1275"/>
      <c r="BT55" s="1275"/>
      <c r="BU55" s="1275"/>
      <c r="BV55" s="1275"/>
      <c r="BW55" s="1275"/>
      <c r="BX55" s="1287"/>
      <c r="BY55" s="1275"/>
      <c r="BZ55" s="1275"/>
      <c r="CA55" s="1275"/>
      <c r="CB55" s="1275"/>
      <c r="CC55" s="1275"/>
      <c r="CD55" s="1275"/>
      <c r="CE55" s="1275"/>
      <c r="CF55" s="1287"/>
      <c r="CG55" s="1275"/>
      <c r="CH55" s="1275"/>
      <c r="CI55" s="1275"/>
      <c r="CJ55" s="1275"/>
      <c r="CK55" s="1275"/>
      <c r="CL55" s="1275"/>
      <c r="CM55" s="1275"/>
      <c r="CN55" s="1275">
        <v>0</v>
      </c>
      <c r="CO55" s="1275"/>
      <c r="CP55" s="1275"/>
      <c r="CQ55" s="1275"/>
      <c r="CR55" s="1275"/>
      <c r="CS55" s="1275"/>
      <c r="CT55" s="1275"/>
      <c r="CU55" s="1275"/>
      <c r="CV55" s="1275">
        <v>0</v>
      </c>
      <c r="CW55" s="1275"/>
      <c r="CX55" s="1275"/>
      <c r="CY55" s="1275"/>
      <c r="CZ55" s="1275"/>
      <c r="DA55" s="1275"/>
      <c r="DB55" s="1275"/>
      <c r="DC55" s="1275"/>
    </row>
    <row r="56" spans="1:109" x14ac:dyDescent="0.15">
      <c r="A56" s="382"/>
      <c r="B56" s="374"/>
      <c r="G56" s="1281"/>
      <c r="H56" s="1281"/>
      <c r="I56" s="1281"/>
      <c r="J56" s="1281"/>
      <c r="K56" s="1282"/>
      <c r="L56" s="1282"/>
      <c r="M56" s="1282"/>
      <c r="N56" s="1282"/>
      <c r="AN56" s="1280"/>
      <c r="AO56" s="1280"/>
      <c r="AP56" s="1280"/>
      <c r="AQ56" s="1280"/>
      <c r="AR56" s="1280"/>
      <c r="AS56" s="1280"/>
      <c r="AT56" s="1280"/>
      <c r="AU56" s="1280"/>
      <c r="AV56" s="1280"/>
      <c r="AW56" s="1280"/>
      <c r="AX56" s="1280"/>
      <c r="AY56" s="1280"/>
      <c r="AZ56" s="1280"/>
      <c r="BA56" s="1280"/>
      <c r="BB56" s="1278"/>
      <c r="BC56" s="1278"/>
      <c r="BD56" s="1278"/>
      <c r="BE56" s="1278"/>
      <c r="BF56" s="1278"/>
      <c r="BG56" s="1278"/>
      <c r="BH56" s="1278"/>
      <c r="BI56" s="1278"/>
      <c r="BJ56" s="1278"/>
      <c r="BK56" s="1278"/>
      <c r="BL56" s="1278"/>
      <c r="BM56" s="1278"/>
      <c r="BN56" s="1278"/>
      <c r="BO56" s="1278"/>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382" customFormat="1" x14ac:dyDescent="0.15">
      <c r="B57" s="386"/>
      <c r="G57" s="1281"/>
      <c r="H57" s="1281"/>
      <c r="I57" s="1276"/>
      <c r="J57" s="1276"/>
      <c r="K57" s="1282"/>
      <c r="L57" s="1282"/>
      <c r="M57" s="1282"/>
      <c r="N57" s="1282"/>
      <c r="AM57" s="367"/>
      <c r="AN57" s="1280"/>
      <c r="AO57" s="1280"/>
      <c r="AP57" s="1280"/>
      <c r="AQ57" s="1280"/>
      <c r="AR57" s="1280"/>
      <c r="AS57" s="1280"/>
      <c r="AT57" s="1280"/>
      <c r="AU57" s="1280"/>
      <c r="AV57" s="1280"/>
      <c r="AW57" s="1280"/>
      <c r="AX57" s="1280"/>
      <c r="AY57" s="1280"/>
      <c r="AZ57" s="1280"/>
      <c r="BA57" s="1280"/>
      <c r="BB57" s="1278" t="s">
        <v>598</v>
      </c>
      <c r="BC57" s="1278"/>
      <c r="BD57" s="1278"/>
      <c r="BE57" s="1278"/>
      <c r="BF57" s="1278"/>
      <c r="BG57" s="1278"/>
      <c r="BH57" s="1278"/>
      <c r="BI57" s="1278"/>
      <c r="BJ57" s="1278"/>
      <c r="BK57" s="1278"/>
      <c r="BL57" s="1278"/>
      <c r="BM57" s="1278"/>
      <c r="BN57" s="1278"/>
      <c r="BO57" s="1278"/>
      <c r="BP57" s="1287"/>
      <c r="BQ57" s="1275"/>
      <c r="BR57" s="1275"/>
      <c r="BS57" s="1275"/>
      <c r="BT57" s="1275"/>
      <c r="BU57" s="1275"/>
      <c r="BV57" s="1275"/>
      <c r="BW57" s="1275"/>
      <c r="BX57" s="1287"/>
      <c r="BY57" s="1275"/>
      <c r="BZ57" s="1275"/>
      <c r="CA57" s="1275"/>
      <c r="CB57" s="1275"/>
      <c r="CC57" s="1275"/>
      <c r="CD57" s="1275"/>
      <c r="CE57" s="1275"/>
      <c r="CF57" s="1287"/>
      <c r="CG57" s="1275"/>
      <c r="CH57" s="1275"/>
      <c r="CI57" s="1275"/>
      <c r="CJ57" s="1275"/>
      <c r="CK57" s="1275"/>
      <c r="CL57" s="1275"/>
      <c r="CM57" s="1275"/>
      <c r="CN57" s="1275">
        <v>57.9</v>
      </c>
      <c r="CO57" s="1275"/>
      <c r="CP57" s="1275"/>
      <c r="CQ57" s="1275"/>
      <c r="CR57" s="1275"/>
      <c r="CS57" s="1275"/>
      <c r="CT57" s="1275"/>
      <c r="CU57" s="1275"/>
      <c r="CV57" s="1275">
        <v>58.3</v>
      </c>
      <c r="CW57" s="1275"/>
      <c r="CX57" s="1275"/>
      <c r="CY57" s="1275"/>
      <c r="CZ57" s="1275"/>
      <c r="DA57" s="1275"/>
      <c r="DB57" s="1275"/>
      <c r="DC57" s="1275"/>
      <c r="DD57" s="387"/>
      <c r="DE57" s="386"/>
    </row>
    <row r="58" spans="1:109" s="382" customFormat="1" x14ac:dyDescent="0.15">
      <c r="A58" s="367"/>
      <c r="B58" s="386"/>
      <c r="G58" s="1281"/>
      <c r="H58" s="1281"/>
      <c r="I58" s="1276"/>
      <c r="J58" s="1276"/>
      <c r="K58" s="1282"/>
      <c r="L58" s="1282"/>
      <c r="M58" s="1282"/>
      <c r="N58" s="1282"/>
      <c r="AM58" s="367"/>
      <c r="AN58" s="1280"/>
      <c r="AO58" s="1280"/>
      <c r="AP58" s="1280"/>
      <c r="AQ58" s="1280"/>
      <c r="AR58" s="1280"/>
      <c r="AS58" s="1280"/>
      <c r="AT58" s="1280"/>
      <c r="AU58" s="1280"/>
      <c r="AV58" s="1280"/>
      <c r="AW58" s="1280"/>
      <c r="AX58" s="1280"/>
      <c r="AY58" s="1280"/>
      <c r="AZ58" s="1280"/>
      <c r="BA58" s="1280"/>
      <c r="BB58" s="1278"/>
      <c r="BC58" s="1278"/>
      <c r="BD58" s="1278"/>
      <c r="BE58" s="1278"/>
      <c r="BF58" s="1278"/>
      <c r="BG58" s="1278"/>
      <c r="BH58" s="1278"/>
      <c r="BI58" s="1278"/>
      <c r="BJ58" s="1278"/>
      <c r="BK58" s="1278"/>
      <c r="BL58" s="1278"/>
      <c r="BM58" s="1278"/>
      <c r="BN58" s="1278"/>
      <c r="BO58" s="1278"/>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600</v>
      </c>
    </row>
    <row r="64" spans="1:109" x14ac:dyDescent="0.15">
      <c r="B64" s="374"/>
      <c r="G64" s="381"/>
      <c r="I64" s="394"/>
      <c r="J64" s="394"/>
      <c r="K64" s="394"/>
      <c r="L64" s="394"/>
      <c r="M64" s="394"/>
      <c r="N64" s="395"/>
      <c r="AM64" s="381"/>
      <c r="AN64" s="381" t="s">
        <v>593</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8" t="s">
        <v>604</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x14ac:dyDescent="0.15">
      <c r="B66" s="374"/>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x14ac:dyDescent="0.15">
      <c r="B67" s="374"/>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x14ac:dyDescent="0.15">
      <c r="B68" s="374"/>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x14ac:dyDescent="0.15">
      <c r="B69" s="374"/>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595</v>
      </c>
    </row>
    <row r="72" spans="2:107" x14ac:dyDescent="0.15">
      <c r="B72" s="374"/>
      <c r="G72" s="1281"/>
      <c r="H72" s="1281"/>
      <c r="I72" s="1281"/>
      <c r="J72" s="1281"/>
      <c r="K72" s="384"/>
      <c r="L72" s="384"/>
      <c r="M72" s="385"/>
      <c r="N72" s="385"/>
      <c r="AN72" s="1284"/>
      <c r="AO72" s="1285"/>
      <c r="AP72" s="1285"/>
      <c r="AQ72" s="1285"/>
      <c r="AR72" s="1285"/>
      <c r="AS72" s="1285"/>
      <c r="AT72" s="1285"/>
      <c r="AU72" s="1285"/>
      <c r="AV72" s="1285"/>
      <c r="AW72" s="1285"/>
      <c r="AX72" s="1285"/>
      <c r="AY72" s="1285"/>
      <c r="AZ72" s="1285"/>
      <c r="BA72" s="1285"/>
      <c r="BB72" s="1285"/>
      <c r="BC72" s="1285"/>
      <c r="BD72" s="1285"/>
      <c r="BE72" s="1285"/>
      <c r="BF72" s="1285"/>
      <c r="BG72" s="1285"/>
      <c r="BH72" s="1285"/>
      <c r="BI72" s="1285"/>
      <c r="BJ72" s="1285"/>
      <c r="BK72" s="1285"/>
      <c r="BL72" s="1285"/>
      <c r="BM72" s="1285"/>
      <c r="BN72" s="1285"/>
      <c r="BO72" s="1286"/>
      <c r="BP72" s="1280" t="s">
        <v>551</v>
      </c>
      <c r="BQ72" s="1280"/>
      <c r="BR72" s="1280"/>
      <c r="BS72" s="1280"/>
      <c r="BT72" s="1280"/>
      <c r="BU72" s="1280"/>
      <c r="BV72" s="1280"/>
      <c r="BW72" s="1280"/>
      <c r="BX72" s="1280" t="s">
        <v>552</v>
      </c>
      <c r="BY72" s="1280"/>
      <c r="BZ72" s="1280"/>
      <c r="CA72" s="1280"/>
      <c r="CB72" s="1280"/>
      <c r="CC72" s="1280"/>
      <c r="CD72" s="1280"/>
      <c r="CE72" s="1280"/>
      <c r="CF72" s="1280" t="s">
        <v>553</v>
      </c>
      <c r="CG72" s="1280"/>
      <c r="CH72" s="1280"/>
      <c r="CI72" s="1280"/>
      <c r="CJ72" s="1280"/>
      <c r="CK72" s="1280"/>
      <c r="CL72" s="1280"/>
      <c r="CM72" s="1280"/>
      <c r="CN72" s="1280" t="s">
        <v>554</v>
      </c>
      <c r="CO72" s="1280"/>
      <c r="CP72" s="1280"/>
      <c r="CQ72" s="1280"/>
      <c r="CR72" s="1280"/>
      <c r="CS72" s="1280"/>
      <c r="CT72" s="1280"/>
      <c r="CU72" s="1280"/>
      <c r="CV72" s="1280" t="s">
        <v>555</v>
      </c>
      <c r="CW72" s="1280"/>
      <c r="CX72" s="1280"/>
      <c r="CY72" s="1280"/>
      <c r="CZ72" s="1280"/>
      <c r="DA72" s="1280"/>
      <c r="DB72" s="1280"/>
      <c r="DC72" s="1280"/>
    </row>
    <row r="73" spans="2:107" x14ac:dyDescent="0.15">
      <c r="B73" s="374"/>
      <c r="G73" s="1283"/>
      <c r="H73" s="1283"/>
      <c r="I73" s="1283"/>
      <c r="J73" s="1283"/>
      <c r="K73" s="1279"/>
      <c r="L73" s="1279"/>
      <c r="M73" s="1279"/>
      <c r="N73" s="1279"/>
      <c r="AM73" s="383"/>
      <c r="AN73" s="1278" t="s">
        <v>596</v>
      </c>
      <c r="AO73" s="1278"/>
      <c r="AP73" s="1278"/>
      <c r="AQ73" s="1278"/>
      <c r="AR73" s="1278"/>
      <c r="AS73" s="1278"/>
      <c r="AT73" s="1278"/>
      <c r="AU73" s="1278"/>
      <c r="AV73" s="1278"/>
      <c r="AW73" s="1278"/>
      <c r="AX73" s="1278"/>
      <c r="AY73" s="1278"/>
      <c r="AZ73" s="1278"/>
      <c r="BA73" s="1278"/>
      <c r="BB73" s="1278" t="s">
        <v>597</v>
      </c>
      <c r="BC73" s="1278"/>
      <c r="BD73" s="1278"/>
      <c r="BE73" s="1278"/>
      <c r="BF73" s="1278"/>
      <c r="BG73" s="1278"/>
      <c r="BH73" s="1278"/>
      <c r="BI73" s="1278"/>
      <c r="BJ73" s="1278"/>
      <c r="BK73" s="1278"/>
      <c r="BL73" s="1278"/>
      <c r="BM73" s="1278"/>
      <c r="BN73" s="1278"/>
      <c r="BO73" s="1278"/>
      <c r="BP73" s="1275"/>
      <c r="BQ73" s="1275"/>
      <c r="BR73" s="1275"/>
      <c r="BS73" s="1275"/>
      <c r="BT73" s="1275"/>
      <c r="BU73" s="1275"/>
      <c r="BV73" s="1275"/>
      <c r="BW73" s="1275"/>
      <c r="BX73" s="1275"/>
      <c r="BY73" s="1275"/>
      <c r="BZ73" s="1275"/>
      <c r="CA73" s="1275"/>
      <c r="CB73" s="1275"/>
      <c r="CC73" s="1275"/>
      <c r="CD73" s="1275"/>
      <c r="CE73" s="1275"/>
      <c r="CF73" s="1275"/>
      <c r="CG73" s="1275"/>
      <c r="CH73" s="1275"/>
      <c r="CI73" s="1275"/>
      <c r="CJ73" s="1275"/>
      <c r="CK73" s="1275"/>
      <c r="CL73" s="1275"/>
      <c r="CM73" s="1275"/>
      <c r="CN73" s="1275"/>
      <c r="CO73" s="1275"/>
      <c r="CP73" s="1275"/>
      <c r="CQ73" s="1275"/>
      <c r="CR73" s="1275"/>
      <c r="CS73" s="1275"/>
      <c r="CT73" s="1275"/>
      <c r="CU73" s="1275"/>
      <c r="CV73" s="1275"/>
      <c r="CW73" s="1275"/>
      <c r="CX73" s="1275"/>
      <c r="CY73" s="1275"/>
      <c r="CZ73" s="1275"/>
      <c r="DA73" s="1275"/>
      <c r="DB73" s="1275"/>
      <c r="DC73" s="1275"/>
    </row>
    <row r="74" spans="2:107" x14ac:dyDescent="0.15">
      <c r="B74" s="374"/>
      <c r="G74" s="1283"/>
      <c r="H74" s="1283"/>
      <c r="I74" s="1283"/>
      <c r="J74" s="1283"/>
      <c r="K74" s="1279"/>
      <c r="L74" s="1279"/>
      <c r="M74" s="1279"/>
      <c r="N74" s="1279"/>
      <c r="AM74" s="383"/>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x14ac:dyDescent="0.15">
      <c r="B75" s="374"/>
      <c r="G75" s="1283"/>
      <c r="H75" s="1283"/>
      <c r="I75" s="1281"/>
      <c r="J75" s="1281"/>
      <c r="K75" s="1282"/>
      <c r="L75" s="1282"/>
      <c r="M75" s="1282"/>
      <c r="N75" s="1282"/>
      <c r="AM75" s="383"/>
      <c r="AN75" s="1278"/>
      <c r="AO75" s="1278"/>
      <c r="AP75" s="1278"/>
      <c r="AQ75" s="1278"/>
      <c r="AR75" s="1278"/>
      <c r="AS75" s="1278"/>
      <c r="AT75" s="1278"/>
      <c r="AU75" s="1278"/>
      <c r="AV75" s="1278"/>
      <c r="AW75" s="1278"/>
      <c r="AX75" s="1278"/>
      <c r="AY75" s="1278"/>
      <c r="AZ75" s="1278"/>
      <c r="BA75" s="1278"/>
      <c r="BB75" s="1278" t="s">
        <v>601</v>
      </c>
      <c r="BC75" s="1278"/>
      <c r="BD75" s="1278"/>
      <c r="BE75" s="1278"/>
      <c r="BF75" s="1278"/>
      <c r="BG75" s="1278"/>
      <c r="BH75" s="1278"/>
      <c r="BI75" s="1278"/>
      <c r="BJ75" s="1278"/>
      <c r="BK75" s="1278"/>
      <c r="BL75" s="1278"/>
      <c r="BM75" s="1278"/>
      <c r="BN75" s="1278"/>
      <c r="BO75" s="1278"/>
      <c r="BP75" s="1275">
        <v>3.3</v>
      </c>
      <c r="BQ75" s="1275"/>
      <c r="BR75" s="1275"/>
      <c r="BS75" s="1275"/>
      <c r="BT75" s="1275"/>
      <c r="BU75" s="1275"/>
      <c r="BV75" s="1275"/>
      <c r="BW75" s="1275"/>
      <c r="BX75" s="1275">
        <v>2.2000000000000002</v>
      </c>
      <c r="BY75" s="1275"/>
      <c r="BZ75" s="1275"/>
      <c r="CA75" s="1275"/>
      <c r="CB75" s="1275"/>
      <c r="CC75" s="1275"/>
      <c r="CD75" s="1275"/>
      <c r="CE75" s="1275"/>
      <c r="CF75" s="1275">
        <v>1.6</v>
      </c>
      <c r="CG75" s="1275"/>
      <c r="CH75" s="1275"/>
      <c r="CI75" s="1275"/>
      <c r="CJ75" s="1275"/>
      <c r="CK75" s="1275"/>
      <c r="CL75" s="1275"/>
      <c r="CM75" s="1275"/>
      <c r="CN75" s="1275">
        <v>1.4</v>
      </c>
      <c r="CO75" s="1275"/>
      <c r="CP75" s="1275"/>
      <c r="CQ75" s="1275"/>
      <c r="CR75" s="1275"/>
      <c r="CS75" s="1275"/>
      <c r="CT75" s="1275"/>
      <c r="CU75" s="1275"/>
      <c r="CV75" s="1275">
        <v>1.6</v>
      </c>
      <c r="CW75" s="1275"/>
      <c r="CX75" s="1275"/>
      <c r="CY75" s="1275"/>
      <c r="CZ75" s="1275"/>
      <c r="DA75" s="1275"/>
      <c r="DB75" s="1275"/>
      <c r="DC75" s="1275"/>
    </row>
    <row r="76" spans="2:107" x14ac:dyDescent="0.15">
      <c r="B76" s="374"/>
      <c r="G76" s="1283"/>
      <c r="H76" s="1283"/>
      <c r="I76" s="1281"/>
      <c r="J76" s="1281"/>
      <c r="K76" s="1282"/>
      <c r="L76" s="1282"/>
      <c r="M76" s="1282"/>
      <c r="N76" s="1282"/>
      <c r="AM76" s="383"/>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x14ac:dyDescent="0.15">
      <c r="B77" s="374"/>
      <c r="G77" s="1281"/>
      <c r="H77" s="1281"/>
      <c r="I77" s="1281"/>
      <c r="J77" s="1281"/>
      <c r="K77" s="1279"/>
      <c r="L77" s="1279"/>
      <c r="M77" s="1279"/>
      <c r="N77" s="1279"/>
      <c r="AN77" s="1280" t="s">
        <v>599</v>
      </c>
      <c r="AO77" s="1280"/>
      <c r="AP77" s="1280"/>
      <c r="AQ77" s="1280"/>
      <c r="AR77" s="1280"/>
      <c r="AS77" s="1280"/>
      <c r="AT77" s="1280"/>
      <c r="AU77" s="1280"/>
      <c r="AV77" s="1280"/>
      <c r="AW77" s="1280"/>
      <c r="AX77" s="1280"/>
      <c r="AY77" s="1280"/>
      <c r="AZ77" s="1280"/>
      <c r="BA77" s="1280"/>
      <c r="BB77" s="1278" t="s">
        <v>597</v>
      </c>
      <c r="BC77" s="1278"/>
      <c r="BD77" s="1278"/>
      <c r="BE77" s="1278"/>
      <c r="BF77" s="1278"/>
      <c r="BG77" s="1278"/>
      <c r="BH77" s="1278"/>
      <c r="BI77" s="1278"/>
      <c r="BJ77" s="1278"/>
      <c r="BK77" s="1278"/>
      <c r="BL77" s="1278"/>
      <c r="BM77" s="1278"/>
      <c r="BN77" s="1278"/>
      <c r="BO77" s="1278"/>
      <c r="BP77" s="1275">
        <v>0</v>
      </c>
      <c r="BQ77" s="1275"/>
      <c r="BR77" s="1275"/>
      <c r="BS77" s="1275"/>
      <c r="BT77" s="1275"/>
      <c r="BU77" s="1275"/>
      <c r="BV77" s="1275"/>
      <c r="BW77" s="1275"/>
      <c r="BX77" s="1275">
        <v>0</v>
      </c>
      <c r="BY77" s="1275"/>
      <c r="BZ77" s="1275"/>
      <c r="CA77" s="1275"/>
      <c r="CB77" s="1275"/>
      <c r="CC77" s="1275"/>
      <c r="CD77" s="1275"/>
      <c r="CE77" s="1275"/>
      <c r="CF77" s="1275">
        <v>0</v>
      </c>
      <c r="CG77" s="1275"/>
      <c r="CH77" s="1275"/>
      <c r="CI77" s="1275"/>
      <c r="CJ77" s="1275"/>
      <c r="CK77" s="1275"/>
      <c r="CL77" s="1275"/>
      <c r="CM77" s="1275"/>
      <c r="CN77" s="1275">
        <v>0</v>
      </c>
      <c r="CO77" s="1275"/>
      <c r="CP77" s="1275"/>
      <c r="CQ77" s="1275"/>
      <c r="CR77" s="1275"/>
      <c r="CS77" s="1275"/>
      <c r="CT77" s="1275"/>
      <c r="CU77" s="1275"/>
      <c r="CV77" s="1275">
        <v>0</v>
      </c>
      <c r="CW77" s="1275"/>
      <c r="CX77" s="1275"/>
      <c r="CY77" s="1275"/>
      <c r="CZ77" s="1275"/>
      <c r="DA77" s="1275"/>
      <c r="DB77" s="1275"/>
      <c r="DC77" s="1275"/>
    </row>
    <row r="78" spans="2:107" x14ac:dyDescent="0.15">
      <c r="B78" s="374"/>
      <c r="G78" s="1281"/>
      <c r="H78" s="1281"/>
      <c r="I78" s="1281"/>
      <c r="J78" s="1281"/>
      <c r="K78" s="1279"/>
      <c r="L78" s="1279"/>
      <c r="M78" s="1279"/>
      <c r="N78" s="1279"/>
      <c r="AN78" s="1280"/>
      <c r="AO78" s="1280"/>
      <c r="AP78" s="1280"/>
      <c r="AQ78" s="1280"/>
      <c r="AR78" s="1280"/>
      <c r="AS78" s="1280"/>
      <c r="AT78" s="1280"/>
      <c r="AU78" s="1280"/>
      <c r="AV78" s="1280"/>
      <c r="AW78" s="1280"/>
      <c r="AX78" s="1280"/>
      <c r="AY78" s="1280"/>
      <c r="AZ78" s="1280"/>
      <c r="BA78" s="1280"/>
      <c r="BB78" s="1278"/>
      <c r="BC78" s="1278"/>
      <c r="BD78" s="1278"/>
      <c r="BE78" s="1278"/>
      <c r="BF78" s="1278"/>
      <c r="BG78" s="1278"/>
      <c r="BH78" s="1278"/>
      <c r="BI78" s="1278"/>
      <c r="BJ78" s="1278"/>
      <c r="BK78" s="1278"/>
      <c r="BL78" s="1278"/>
      <c r="BM78" s="1278"/>
      <c r="BN78" s="1278"/>
      <c r="BO78" s="1278"/>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x14ac:dyDescent="0.15">
      <c r="B79" s="374"/>
      <c r="G79" s="1281"/>
      <c r="H79" s="1281"/>
      <c r="I79" s="1276"/>
      <c r="J79" s="1276"/>
      <c r="K79" s="1277"/>
      <c r="L79" s="1277"/>
      <c r="M79" s="1277"/>
      <c r="N79" s="1277"/>
      <c r="AN79" s="1280"/>
      <c r="AO79" s="1280"/>
      <c r="AP79" s="1280"/>
      <c r="AQ79" s="1280"/>
      <c r="AR79" s="1280"/>
      <c r="AS79" s="1280"/>
      <c r="AT79" s="1280"/>
      <c r="AU79" s="1280"/>
      <c r="AV79" s="1280"/>
      <c r="AW79" s="1280"/>
      <c r="AX79" s="1280"/>
      <c r="AY79" s="1280"/>
      <c r="AZ79" s="1280"/>
      <c r="BA79" s="1280"/>
      <c r="BB79" s="1278" t="s">
        <v>602</v>
      </c>
      <c r="BC79" s="1278"/>
      <c r="BD79" s="1278"/>
      <c r="BE79" s="1278"/>
      <c r="BF79" s="1278"/>
      <c r="BG79" s="1278"/>
      <c r="BH79" s="1278"/>
      <c r="BI79" s="1278"/>
      <c r="BJ79" s="1278"/>
      <c r="BK79" s="1278"/>
      <c r="BL79" s="1278"/>
      <c r="BM79" s="1278"/>
      <c r="BN79" s="1278"/>
      <c r="BO79" s="1278"/>
      <c r="BP79" s="1275">
        <v>8.6</v>
      </c>
      <c r="BQ79" s="1275"/>
      <c r="BR79" s="1275"/>
      <c r="BS79" s="1275"/>
      <c r="BT79" s="1275"/>
      <c r="BU79" s="1275"/>
      <c r="BV79" s="1275"/>
      <c r="BW79" s="1275"/>
      <c r="BX79" s="1275">
        <v>7.7</v>
      </c>
      <c r="BY79" s="1275"/>
      <c r="BZ79" s="1275"/>
      <c r="CA79" s="1275"/>
      <c r="CB79" s="1275"/>
      <c r="CC79" s="1275"/>
      <c r="CD79" s="1275"/>
      <c r="CE79" s="1275"/>
      <c r="CF79" s="1275">
        <v>6.4</v>
      </c>
      <c r="CG79" s="1275"/>
      <c r="CH79" s="1275"/>
      <c r="CI79" s="1275"/>
      <c r="CJ79" s="1275"/>
      <c r="CK79" s="1275"/>
      <c r="CL79" s="1275"/>
      <c r="CM79" s="1275"/>
      <c r="CN79" s="1275">
        <v>6.9</v>
      </c>
      <c r="CO79" s="1275"/>
      <c r="CP79" s="1275"/>
      <c r="CQ79" s="1275"/>
      <c r="CR79" s="1275"/>
      <c r="CS79" s="1275"/>
      <c r="CT79" s="1275"/>
      <c r="CU79" s="1275"/>
      <c r="CV79" s="1275">
        <v>7.1</v>
      </c>
      <c r="CW79" s="1275"/>
      <c r="CX79" s="1275"/>
      <c r="CY79" s="1275"/>
      <c r="CZ79" s="1275"/>
      <c r="DA79" s="1275"/>
      <c r="DB79" s="1275"/>
      <c r="DC79" s="1275"/>
    </row>
    <row r="80" spans="2:107" x14ac:dyDescent="0.15">
      <c r="B80" s="374"/>
      <c r="G80" s="1281"/>
      <c r="H80" s="1281"/>
      <c r="I80" s="1276"/>
      <c r="J80" s="1276"/>
      <c r="K80" s="1277"/>
      <c r="L80" s="1277"/>
      <c r="M80" s="1277"/>
      <c r="N80" s="1277"/>
      <c r="AN80" s="1280"/>
      <c r="AO80" s="1280"/>
      <c r="AP80" s="1280"/>
      <c r="AQ80" s="1280"/>
      <c r="AR80" s="1280"/>
      <c r="AS80" s="1280"/>
      <c r="AT80" s="1280"/>
      <c r="AU80" s="1280"/>
      <c r="AV80" s="1280"/>
      <c r="AW80" s="1280"/>
      <c r="AX80" s="1280"/>
      <c r="AY80" s="1280"/>
      <c r="AZ80" s="1280"/>
      <c r="BA80" s="1280"/>
      <c r="BB80" s="1278"/>
      <c r="BC80" s="1278"/>
      <c r="BD80" s="1278"/>
      <c r="BE80" s="1278"/>
      <c r="BF80" s="1278"/>
      <c r="BG80" s="1278"/>
      <c r="BH80" s="1278"/>
      <c r="BI80" s="1278"/>
      <c r="BJ80" s="1278"/>
      <c r="BK80" s="1278"/>
      <c r="BL80" s="1278"/>
      <c r="BM80" s="1278"/>
      <c r="BN80" s="1278"/>
      <c r="BO80" s="1278"/>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TA9Qe9XPmWfZU4PutvUa5VrlCaF5vSVC/S7U0LmCVIXfVX/wxNGT5Gt9tPfKUJnspE/56wYAhA5HxhyRytiKSQ==" saltValue="1yZwlU9u7qOVFo/sNllqi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103" zoomScale="85" zoomScaleNormal="85" zoomScaleSheetLayoutView="70" workbookViewId="0">
      <selection activeCell="AN65" sqref="AN65:DC69"/>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496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4buoZRdOmxWz6vdrs2gb5qBqIKrlrZhUHAdL2CiJTZ4PPvVLMT0wn1d6S6t92MdWqfvZmS7JZPIcHXN0f+t8gw==" saltValue="rjj4QzW88HxCAtJts4W1I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4" zoomScale="70" zoomScaleNormal="70" zoomScaleSheetLayoutView="55" workbookViewId="0">
      <selection activeCell="AN65" sqref="AN65:DC69"/>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603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vx4H1hbVCgzFEu3gYBu6rjq6RiqPfUgHCa4wDK0+K7dVCpDVN3k9z1VD04+adtYNRQx+hbDJoR6Y1Ct5P/odTw==" saltValue="ij72aLh1q0qScZB8TbFKv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548</v>
      </c>
      <c r="G2" s="136"/>
      <c r="H2" s="137"/>
    </row>
    <row r="3" spans="1:8" x14ac:dyDescent="0.15">
      <c r="A3" s="133" t="s">
        <v>541</v>
      </c>
      <c r="B3" s="138"/>
      <c r="C3" s="139"/>
      <c r="D3" s="140">
        <v>344620</v>
      </c>
      <c r="E3" s="141"/>
      <c r="F3" s="142">
        <v>238802</v>
      </c>
      <c r="G3" s="143"/>
      <c r="H3" s="144"/>
    </row>
    <row r="4" spans="1:8" x14ac:dyDescent="0.15">
      <c r="A4" s="145"/>
      <c r="B4" s="146"/>
      <c r="C4" s="147"/>
      <c r="D4" s="148">
        <v>224380</v>
      </c>
      <c r="E4" s="149"/>
      <c r="F4" s="150">
        <v>128562</v>
      </c>
      <c r="G4" s="151"/>
      <c r="H4" s="152"/>
    </row>
    <row r="5" spans="1:8" x14ac:dyDescent="0.15">
      <c r="A5" s="133" t="s">
        <v>543</v>
      </c>
      <c r="B5" s="138"/>
      <c r="C5" s="139"/>
      <c r="D5" s="140">
        <v>825596</v>
      </c>
      <c r="E5" s="141"/>
      <c r="F5" s="142">
        <v>288550</v>
      </c>
      <c r="G5" s="143"/>
      <c r="H5" s="144"/>
    </row>
    <row r="6" spans="1:8" x14ac:dyDescent="0.15">
      <c r="A6" s="145"/>
      <c r="B6" s="146"/>
      <c r="C6" s="147"/>
      <c r="D6" s="148">
        <v>599945</v>
      </c>
      <c r="E6" s="149"/>
      <c r="F6" s="150">
        <v>141525</v>
      </c>
      <c r="G6" s="151"/>
      <c r="H6" s="152"/>
    </row>
    <row r="7" spans="1:8" x14ac:dyDescent="0.15">
      <c r="A7" s="133" t="s">
        <v>544</v>
      </c>
      <c r="B7" s="138"/>
      <c r="C7" s="139"/>
      <c r="D7" s="140">
        <v>798538</v>
      </c>
      <c r="E7" s="141"/>
      <c r="F7" s="142">
        <v>287914</v>
      </c>
      <c r="G7" s="143"/>
      <c r="H7" s="144"/>
    </row>
    <row r="8" spans="1:8" x14ac:dyDescent="0.15">
      <c r="A8" s="145"/>
      <c r="B8" s="146"/>
      <c r="C8" s="147"/>
      <c r="D8" s="148">
        <v>750687</v>
      </c>
      <c r="E8" s="149"/>
      <c r="F8" s="150">
        <v>146531</v>
      </c>
      <c r="G8" s="151"/>
      <c r="H8" s="152"/>
    </row>
    <row r="9" spans="1:8" x14ac:dyDescent="0.15">
      <c r="A9" s="133" t="s">
        <v>545</v>
      </c>
      <c r="B9" s="138"/>
      <c r="C9" s="139"/>
      <c r="D9" s="140">
        <v>514058</v>
      </c>
      <c r="E9" s="141"/>
      <c r="F9" s="142">
        <v>310300</v>
      </c>
      <c r="G9" s="143"/>
      <c r="H9" s="144"/>
    </row>
    <row r="10" spans="1:8" x14ac:dyDescent="0.15">
      <c r="A10" s="145"/>
      <c r="B10" s="146"/>
      <c r="C10" s="147"/>
      <c r="D10" s="148">
        <v>351009</v>
      </c>
      <c r="E10" s="149"/>
      <c r="F10" s="150">
        <v>157576</v>
      </c>
      <c r="G10" s="151"/>
      <c r="H10" s="152"/>
    </row>
    <row r="11" spans="1:8" x14ac:dyDescent="0.15">
      <c r="A11" s="133" t="s">
        <v>546</v>
      </c>
      <c r="B11" s="138"/>
      <c r="C11" s="139"/>
      <c r="D11" s="140">
        <v>565758</v>
      </c>
      <c r="E11" s="141"/>
      <c r="F11" s="142">
        <v>317319</v>
      </c>
      <c r="G11" s="143"/>
      <c r="H11" s="144"/>
    </row>
    <row r="12" spans="1:8" x14ac:dyDescent="0.15">
      <c r="A12" s="145"/>
      <c r="B12" s="146"/>
      <c r="C12" s="153"/>
      <c r="D12" s="148">
        <v>516528</v>
      </c>
      <c r="E12" s="149"/>
      <c r="F12" s="150">
        <v>164214</v>
      </c>
      <c r="G12" s="151"/>
      <c r="H12" s="152"/>
    </row>
    <row r="13" spans="1:8" x14ac:dyDescent="0.15">
      <c r="A13" s="133"/>
      <c r="B13" s="138"/>
      <c r="C13" s="154"/>
      <c r="D13" s="155">
        <v>609714</v>
      </c>
      <c r="E13" s="156"/>
      <c r="F13" s="157">
        <v>288577</v>
      </c>
      <c r="G13" s="158"/>
      <c r="H13" s="144"/>
    </row>
    <row r="14" spans="1:8" x14ac:dyDescent="0.15">
      <c r="A14" s="145"/>
      <c r="B14" s="146"/>
      <c r="C14" s="147"/>
      <c r="D14" s="148">
        <v>488510</v>
      </c>
      <c r="E14" s="149"/>
      <c r="F14" s="150">
        <v>147682</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15.03</v>
      </c>
      <c r="C19" s="159">
        <f>ROUND(VALUE(SUBSTITUTE(実質収支比率等に係る経年分析!G$48,"▲","-")),2)</f>
        <v>19.46</v>
      </c>
      <c r="D19" s="159">
        <f>ROUND(VALUE(SUBSTITUTE(実質収支比率等に係る経年分析!H$48,"▲","-")),2)</f>
        <v>19.18</v>
      </c>
      <c r="E19" s="159">
        <f>ROUND(VALUE(SUBSTITUTE(実質収支比率等に係る経年分析!I$48,"▲","-")),2)</f>
        <v>17.190000000000001</v>
      </c>
      <c r="F19" s="159">
        <f>ROUND(VALUE(SUBSTITUTE(実質収支比率等に係る経年分析!J$48,"▲","-")),2)</f>
        <v>15.86</v>
      </c>
    </row>
    <row r="20" spans="1:11" x14ac:dyDescent="0.15">
      <c r="A20" s="159" t="s">
        <v>49</v>
      </c>
      <c r="B20" s="159">
        <f>ROUND(VALUE(SUBSTITUTE(実質収支比率等に係る経年分析!F$47,"▲","-")),2)</f>
        <v>35.200000000000003</v>
      </c>
      <c r="C20" s="159">
        <f>ROUND(VALUE(SUBSTITUTE(実質収支比率等に係る経年分析!G$47,"▲","-")),2)</f>
        <v>39.26</v>
      </c>
      <c r="D20" s="159">
        <f>ROUND(VALUE(SUBSTITUTE(実質収支比率等に係る経年分析!H$47,"▲","-")),2)</f>
        <v>38.6</v>
      </c>
      <c r="E20" s="159">
        <f>ROUND(VALUE(SUBSTITUTE(実質収支比率等に係る経年分析!I$47,"▲","-")),2)</f>
        <v>39.57</v>
      </c>
      <c r="F20" s="159">
        <f>ROUND(VALUE(SUBSTITUTE(実質収支比率等に係る経年分析!J$47,"▲","-")),2)</f>
        <v>41.4</v>
      </c>
    </row>
    <row r="21" spans="1:11" x14ac:dyDescent="0.15">
      <c r="A21" s="159" t="s">
        <v>50</v>
      </c>
      <c r="B21" s="159">
        <f>IF(ISNUMBER(VALUE(SUBSTITUTE(実質収支比率等に係る経年分析!F$49,"▲","-"))),ROUND(VALUE(SUBSTITUTE(実質収支比率等に係る経年分析!F$49,"▲","-")),2),NA())</f>
        <v>2.73</v>
      </c>
      <c r="C21" s="159">
        <f>IF(ISNUMBER(VALUE(SUBSTITUTE(実質収支比率等に係る経年分析!G$49,"▲","-"))),ROUND(VALUE(SUBSTITUTE(実質収支比率等に係る経年分析!G$49,"▲","-")),2),NA())</f>
        <v>2.72</v>
      </c>
      <c r="D21" s="159">
        <f>IF(ISNUMBER(VALUE(SUBSTITUTE(実質収支比率等に係る経年分析!H$49,"▲","-"))),ROUND(VALUE(SUBSTITUTE(実質収支比率等に係る経年分析!H$49,"▲","-")),2),NA())</f>
        <v>7.0000000000000007E-2</v>
      </c>
      <c r="E21" s="159">
        <f>IF(ISNUMBER(VALUE(SUBSTITUTE(実質収支比率等に係る経年分析!I$49,"▲","-"))),ROUND(VALUE(SUBSTITUTE(実質収支比率等に係る経年分析!I$49,"▲","-")),2),NA())</f>
        <v>-2.44</v>
      </c>
      <c r="F21" s="159">
        <f>IF(ISNUMBER(VALUE(SUBSTITUTE(実質収支比率等に係る経年分析!J$49,"▲","-"))),ROUND(VALUE(SUBSTITUTE(実質収支比率等に係る経年分析!J$49,"▲","-")),2),NA())</f>
        <v>-2.1</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0.01</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0.01</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0.01</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後期高齢者医療特別会計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0.02</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0.01</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0.01</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0.02</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0.02</v>
      </c>
    </row>
    <row r="30" spans="1:11" x14ac:dyDescent="0.15">
      <c r="A30" s="160" t="str">
        <f>IF(連結実質赤字比率に係る赤字・黒字の構成分析!C$40="",NA(),連結実質赤字比率に係る赤字・黒字の構成分析!C$40)</f>
        <v>奨学金特別会計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0.01</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7.0000000000000007E-2</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0.02</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0.04</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0.04</v>
      </c>
    </row>
    <row r="31" spans="1:11" x14ac:dyDescent="0.15">
      <c r="A31" s="160" t="str">
        <f>IF(連結実質赤字比率に係る赤字・黒字の構成分析!C$39="",NA(),連結実質赤字比率に係る赤字・黒字の構成分析!C$39)</f>
        <v>農業集落排水事業特別会計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0.01</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0.01</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0.06</v>
      </c>
    </row>
    <row r="32" spans="1:11" x14ac:dyDescent="0.15">
      <c r="A32" s="160" t="str">
        <f>IF(連結実質赤字比率に係る赤字・黒字の構成分析!C$38="",NA(),連結実質赤字比率に係る赤字・黒字の構成分析!C$38)</f>
        <v>簡易水道事業特別会計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0.03</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0.1</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0.14000000000000001</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0.12</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0.09</v>
      </c>
    </row>
    <row r="33" spans="1:16" x14ac:dyDescent="0.15">
      <c r="A33" s="160" t="str">
        <f>IF(連結実質赤字比率に係る赤字・黒字の構成分析!C$37="",NA(),連結実質赤字比率に係る赤字・黒字の構成分析!C$37)</f>
        <v>温泉事業特別会計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0.15</v>
      </c>
    </row>
    <row r="34" spans="1:16" x14ac:dyDescent="0.15">
      <c r="A34" s="160" t="str">
        <f>IF(連結実質赤字比率に係る赤字・黒字の構成分析!C$36="",NA(),連結実質赤字比率に係る赤字・黒字の構成分析!C$36)</f>
        <v>介護保険特別会計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0.34</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1.1100000000000001</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0.32</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0.26</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0.49</v>
      </c>
    </row>
    <row r="35" spans="1:16" x14ac:dyDescent="0.15">
      <c r="A35" s="160" t="str">
        <f>IF(連結実質赤字比率に係る赤字・黒字の構成分析!C$35="",NA(),連結実質赤字比率に係る赤字・黒字の構成分析!C$35)</f>
        <v>国民健康保険特別会計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1.63</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1.44</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1.2</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1.33</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0.92</v>
      </c>
    </row>
    <row r="36" spans="1:16" x14ac:dyDescent="0.15">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15</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19.38</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19.14</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17.13</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15.81</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209</v>
      </c>
      <c r="E42" s="161"/>
      <c r="F42" s="161"/>
      <c r="G42" s="161">
        <f>'実質公債費比率（分子）の構造'!L$52</f>
        <v>210</v>
      </c>
      <c r="H42" s="161"/>
      <c r="I42" s="161"/>
      <c r="J42" s="161">
        <f>'実質公債費比率（分子）の構造'!M$52</f>
        <v>202</v>
      </c>
      <c r="K42" s="161"/>
      <c r="L42" s="161"/>
      <c r="M42" s="161">
        <f>'実質公債費比率（分子）の構造'!N$52</f>
        <v>203</v>
      </c>
      <c r="N42" s="161"/>
      <c r="O42" s="161"/>
      <c r="P42" s="161">
        <f>'実質公債費比率（分子）の構造'!O$52</f>
        <v>202</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x14ac:dyDescent="0.15">
      <c r="A45" s="161" t="s">
        <v>60</v>
      </c>
      <c r="B45" s="161">
        <f>'実質公債費比率（分子）の構造'!K$49</f>
        <v>23</v>
      </c>
      <c r="C45" s="161"/>
      <c r="D45" s="161"/>
      <c r="E45" s="161">
        <f>'実質公債費比率（分子）の構造'!L$49</f>
        <v>19</v>
      </c>
      <c r="F45" s="161"/>
      <c r="G45" s="161"/>
      <c r="H45" s="161">
        <f>'実質公債費比率（分子）の構造'!M$49</f>
        <v>11</v>
      </c>
      <c r="I45" s="161"/>
      <c r="J45" s="161"/>
      <c r="K45" s="161">
        <f>'実質公債費比率（分子）の構造'!N$49</f>
        <v>11</v>
      </c>
      <c r="L45" s="161"/>
      <c r="M45" s="161"/>
      <c r="N45" s="161">
        <f>'実質公債費比率（分子）の構造'!O$49</f>
        <v>11</v>
      </c>
      <c r="O45" s="161"/>
      <c r="P45" s="161"/>
    </row>
    <row r="46" spans="1:16" x14ac:dyDescent="0.15">
      <c r="A46" s="161" t="s">
        <v>61</v>
      </c>
      <c r="B46" s="161">
        <f>'実質公債費比率（分子）の構造'!K$48</f>
        <v>32</v>
      </c>
      <c r="C46" s="161"/>
      <c r="D46" s="161"/>
      <c r="E46" s="161">
        <f>'実質公債費比率（分子）の構造'!L$48</f>
        <v>33</v>
      </c>
      <c r="F46" s="161"/>
      <c r="G46" s="161"/>
      <c r="H46" s="161">
        <f>'実質公債費比率（分子）の構造'!M$48</f>
        <v>33</v>
      </c>
      <c r="I46" s="161"/>
      <c r="J46" s="161"/>
      <c r="K46" s="161">
        <f>'実質公債費比率（分子）の構造'!N$48</f>
        <v>30</v>
      </c>
      <c r="L46" s="161"/>
      <c r="M46" s="161"/>
      <c r="N46" s="161">
        <f>'実質公債費比率（分子）の構造'!O$48</f>
        <v>26</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183</v>
      </c>
      <c r="C49" s="161"/>
      <c r="D49" s="161"/>
      <c r="E49" s="161">
        <f>'実質公債費比率（分子）の構造'!L$45</f>
        <v>183</v>
      </c>
      <c r="F49" s="161"/>
      <c r="G49" s="161"/>
      <c r="H49" s="161">
        <f>'実質公債費比率（分子）の構造'!M$45</f>
        <v>175</v>
      </c>
      <c r="I49" s="161"/>
      <c r="J49" s="161"/>
      <c r="K49" s="161">
        <f>'実質公債費比率（分子）の構造'!N$45</f>
        <v>180</v>
      </c>
      <c r="L49" s="161"/>
      <c r="M49" s="161"/>
      <c r="N49" s="161">
        <f>'実質公債費比率（分子）の構造'!O$45</f>
        <v>196</v>
      </c>
      <c r="O49" s="161"/>
      <c r="P49" s="161"/>
    </row>
    <row r="50" spans="1:16" x14ac:dyDescent="0.15">
      <c r="A50" s="161" t="s">
        <v>65</v>
      </c>
      <c r="B50" s="161" t="e">
        <f>NA()</f>
        <v>#N/A</v>
      </c>
      <c r="C50" s="161">
        <f>IF(ISNUMBER('実質公債費比率（分子）の構造'!K$53),'実質公債費比率（分子）の構造'!K$53,NA())</f>
        <v>29</v>
      </c>
      <c r="D50" s="161" t="e">
        <f>NA()</f>
        <v>#N/A</v>
      </c>
      <c r="E50" s="161" t="e">
        <f>NA()</f>
        <v>#N/A</v>
      </c>
      <c r="F50" s="161">
        <f>IF(ISNUMBER('実質公債費比率（分子）の構造'!L$53),'実質公債費比率（分子）の構造'!L$53,NA())</f>
        <v>25</v>
      </c>
      <c r="G50" s="161" t="e">
        <f>NA()</f>
        <v>#N/A</v>
      </c>
      <c r="H50" s="161" t="e">
        <f>NA()</f>
        <v>#N/A</v>
      </c>
      <c r="I50" s="161">
        <f>IF(ISNUMBER('実質公債費比率（分子）の構造'!M$53),'実質公債費比率（分子）の構造'!M$53,NA())</f>
        <v>17</v>
      </c>
      <c r="J50" s="161" t="e">
        <f>NA()</f>
        <v>#N/A</v>
      </c>
      <c r="K50" s="161" t="e">
        <f>NA()</f>
        <v>#N/A</v>
      </c>
      <c r="L50" s="161">
        <f>IF(ISNUMBER('実質公債費比率（分子）の構造'!N$53),'実質公債費比率（分子）の構造'!N$53,NA())</f>
        <v>18</v>
      </c>
      <c r="M50" s="161" t="e">
        <f>NA()</f>
        <v>#N/A</v>
      </c>
      <c r="N50" s="161" t="e">
        <f>NA()</f>
        <v>#N/A</v>
      </c>
      <c r="O50" s="161">
        <f>IF(ISNUMBER('実質公債費比率（分子）の構造'!O$53),'実質公債費比率（分子）の構造'!O$53,NA())</f>
        <v>31</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1956</v>
      </c>
      <c r="E56" s="160"/>
      <c r="F56" s="160"/>
      <c r="G56" s="160">
        <f>'将来負担比率（分子）の構造'!J$52</f>
        <v>2082</v>
      </c>
      <c r="H56" s="160"/>
      <c r="I56" s="160"/>
      <c r="J56" s="160">
        <f>'将来負担比率（分子）の構造'!K$52</f>
        <v>2090</v>
      </c>
      <c r="K56" s="160"/>
      <c r="L56" s="160"/>
      <c r="M56" s="160">
        <f>'将来負担比率（分子）の構造'!L$52</f>
        <v>2114</v>
      </c>
      <c r="N56" s="160"/>
      <c r="O56" s="160"/>
      <c r="P56" s="160">
        <f>'将来負担比率（分子）の構造'!M$52</f>
        <v>2153</v>
      </c>
    </row>
    <row r="57" spans="1:16" x14ac:dyDescent="0.15">
      <c r="A57" s="160" t="s">
        <v>36</v>
      </c>
      <c r="B57" s="160"/>
      <c r="C57" s="160"/>
      <c r="D57" s="160">
        <f>'将来負担比率（分子）の構造'!I$51</f>
        <v>35</v>
      </c>
      <c r="E57" s="160"/>
      <c r="F57" s="160"/>
      <c r="G57" s="160">
        <f>'将来負担比率（分子）の構造'!J$51</f>
        <v>36</v>
      </c>
      <c r="H57" s="160"/>
      <c r="I57" s="160"/>
      <c r="J57" s="160">
        <f>'将来負担比率（分子）の構造'!K$51</f>
        <v>31</v>
      </c>
      <c r="K57" s="160"/>
      <c r="L57" s="160"/>
      <c r="M57" s="160">
        <f>'将来負担比率（分子）の構造'!L$51</f>
        <v>27</v>
      </c>
      <c r="N57" s="160"/>
      <c r="O57" s="160"/>
      <c r="P57" s="160">
        <f>'将来負担比率（分子）の構造'!M$51</f>
        <v>26</v>
      </c>
    </row>
    <row r="58" spans="1:16" x14ac:dyDescent="0.15">
      <c r="A58" s="160" t="s">
        <v>35</v>
      </c>
      <c r="B58" s="160"/>
      <c r="C58" s="160"/>
      <c r="D58" s="160">
        <f>'将来負担比率（分子）の構造'!I$50</f>
        <v>2221</v>
      </c>
      <c r="E58" s="160"/>
      <c r="F58" s="160"/>
      <c r="G58" s="160">
        <f>'将来負担比率（分子）の構造'!J$50</f>
        <v>2015</v>
      </c>
      <c r="H58" s="160"/>
      <c r="I58" s="160"/>
      <c r="J58" s="160">
        <f>'将来負担比率（分子）の構造'!K$50</f>
        <v>1783</v>
      </c>
      <c r="K58" s="160"/>
      <c r="L58" s="160"/>
      <c r="M58" s="160">
        <f>'将来負担比率（分子）の構造'!L$50</f>
        <v>1952</v>
      </c>
      <c r="N58" s="160"/>
      <c r="O58" s="160"/>
      <c r="P58" s="160">
        <f>'将来負担比率（分子）の構造'!M$50</f>
        <v>1919</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832</v>
      </c>
      <c r="C62" s="160"/>
      <c r="D62" s="160"/>
      <c r="E62" s="160">
        <f>'将来負担比率（分子）の構造'!J$45</f>
        <v>781</v>
      </c>
      <c r="F62" s="160"/>
      <c r="G62" s="160"/>
      <c r="H62" s="160">
        <f>'将来負担比率（分子）の構造'!K$45</f>
        <v>362</v>
      </c>
      <c r="I62" s="160"/>
      <c r="J62" s="160"/>
      <c r="K62" s="160">
        <f>'将来負担比率（分子）の構造'!L$45</f>
        <v>763</v>
      </c>
      <c r="L62" s="160"/>
      <c r="M62" s="160"/>
      <c r="N62" s="160">
        <f>'将来負担比率（分子）の構造'!M$45</f>
        <v>760</v>
      </c>
      <c r="O62" s="160"/>
      <c r="P62" s="160"/>
    </row>
    <row r="63" spans="1:16" x14ac:dyDescent="0.15">
      <c r="A63" s="160" t="s">
        <v>28</v>
      </c>
      <c r="B63" s="160">
        <f>'将来負担比率（分子）の構造'!I$44</f>
        <v>208</v>
      </c>
      <c r="C63" s="160"/>
      <c r="D63" s="160"/>
      <c r="E63" s="160">
        <f>'将来負担比率（分子）の構造'!J$44</f>
        <v>211</v>
      </c>
      <c r="F63" s="160"/>
      <c r="G63" s="160"/>
      <c r="H63" s="160">
        <f>'将来負担比率（分子）の構造'!K$44</f>
        <v>195</v>
      </c>
      <c r="I63" s="160"/>
      <c r="J63" s="160"/>
      <c r="K63" s="160">
        <f>'将来負担比率（分子）の構造'!L$44</f>
        <v>181</v>
      </c>
      <c r="L63" s="160"/>
      <c r="M63" s="160"/>
      <c r="N63" s="160">
        <f>'将来負担比率（分子）の構造'!M$44</f>
        <v>162</v>
      </c>
      <c r="O63" s="160"/>
      <c r="P63" s="160"/>
    </row>
    <row r="64" spans="1:16" x14ac:dyDescent="0.15">
      <c r="A64" s="160" t="s">
        <v>27</v>
      </c>
      <c r="B64" s="160">
        <f>'将来負担比率（分子）の構造'!I$43</f>
        <v>336</v>
      </c>
      <c r="C64" s="160"/>
      <c r="D64" s="160"/>
      <c r="E64" s="160">
        <f>'将来負担比率（分子）の構造'!J$43</f>
        <v>331</v>
      </c>
      <c r="F64" s="160"/>
      <c r="G64" s="160"/>
      <c r="H64" s="160">
        <f>'将来負担比率（分子）の構造'!K$43</f>
        <v>360</v>
      </c>
      <c r="I64" s="160"/>
      <c r="J64" s="160"/>
      <c r="K64" s="160">
        <f>'将来負担比率（分子）の構造'!L$43</f>
        <v>330</v>
      </c>
      <c r="L64" s="160"/>
      <c r="M64" s="160"/>
      <c r="N64" s="160">
        <f>'将来負担比率（分子）の構造'!M$43</f>
        <v>298</v>
      </c>
      <c r="O64" s="160"/>
      <c r="P64" s="160"/>
    </row>
    <row r="65" spans="1:16" x14ac:dyDescent="0.15">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x14ac:dyDescent="0.15">
      <c r="A66" s="160" t="s">
        <v>25</v>
      </c>
      <c r="B66" s="160">
        <f>'将来負担比率（分子）の構造'!I$41</f>
        <v>1784</v>
      </c>
      <c r="C66" s="160"/>
      <c r="D66" s="160"/>
      <c r="E66" s="160">
        <f>'将来負担比率（分子）の構造'!J$41</f>
        <v>1840</v>
      </c>
      <c r="F66" s="160"/>
      <c r="G66" s="160"/>
      <c r="H66" s="160">
        <f>'将来負担比率（分子）の構造'!K$41</f>
        <v>1931</v>
      </c>
      <c r="I66" s="160"/>
      <c r="J66" s="160"/>
      <c r="K66" s="160">
        <f>'将来負担比率（分子）の構造'!L$41</f>
        <v>2024</v>
      </c>
      <c r="L66" s="160"/>
      <c r="M66" s="160"/>
      <c r="N66" s="160">
        <f>'将来負担比率（分子）の構造'!M$41</f>
        <v>2054</v>
      </c>
      <c r="O66" s="160"/>
      <c r="P66" s="160"/>
    </row>
    <row r="67" spans="1:16" x14ac:dyDescent="0.15">
      <c r="A67" s="160" t="s">
        <v>69</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613</v>
      </c>
      <c r="C72" s="164">
        <f>基金残高に係る経年分析!G55</f>
        <v>613</v>
      </c>
      <c r="D72" s="164">
        <f>基金残高に係る経年分析!H55</f>
        <v>613</v>
      </c>
    </row>
    <row r="73" spans="1:16" x14ac:dyDescent="0.15">
      <c r="A73" s="163" t="s">
        <v>72</v>
      </c>
      <c r="B73" s="164">
        <f>基金残高に係る経年分析!F56</f>
        <v>235</v>
      </c>
      <c r="C73" s="164">
        <f>基金残高に係る経年分析!G56</f>
        <v>235</v>
      </c>
      <c r="D73" s="164">
        <f>基金残高に係る経年分析!H56</f>
        <v>235</v>
      </c>
    </row>
    <row r="74" spans="1:16" x14ac:dyDescent="0.15">
      <c r="A74" s="163" t="s">
        <v>73</v>
      </c>
      <c r="B74" s="164">
        <f>基金残高に係る経年分析!F57</f>
        <v>790</v>
      </c>
      <c r="C74" s="164">
        <f>基金残高に係る経年分析!G57</f>
        <v>1014</v>
      </c>
      <c r="D74" s="164">
        <f>基金残高に係る経年分析!H57</f>
        <v>979</v>
      </c>
    </row>
  </sheetData>
  <sheetProtection algorithmName="SHA-512" hashValue="7Yl1ID4uOjk48IlmDubiV1SM/sei4iAAP95vNQZUyMGm5Pte3IsCEo6kW2nrwsCTm/4OILf368ly4CShUlmNGg==" saltValue="UR6Q5pQOnR1iJWbP6JyY5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topLeftCell="A7"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209</v>
      </c>
      <c r="DI1" s="636"/>
      <c r="DJ1" s="636"/>
      <c r="DK1" s="636"/>
      <c r="DL1" s="636"/>
      <c r="DM1" s="636"/>
      <c r="DN1" s="637"/>
      <c r="DO1" s="205"/>
      <c r="DP1" s="635" t="s">
        <v>210</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15">
      <c r="B2" s="206" t="s">
        <v>211</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38" t="s">
        <v>212</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213</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214</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1</v>
      </c>
      <c r="C4" s="639"/>
      <c r="D4" s="639"/>
      <c r="E4" s="639"/>
      <c r="F4" s="639"/>
      <c r="G4" s="639"/>
      <c r="H4" s="639"/>
      <c r="I4" s="639"/>
      <c r="J4" s="639"/>
      <c r="K4" s="639"/>
      <c r="L4" s="639"/>
      <c r="M4" s="639"/>
      <c r="N4" s="639"/>
      <c r="O4" s="639"/>
      <c r="P4" s="639"/>
      <c r="Q4" s="640"/>
      <c r="R4" s="638" t="s">
        <v>215</v>
      </c>
      <c r="S4" s="639"/>
      <c r="T4" s="639"/>
      <c r="U4" s="639"/>
      <c r="V4" s="639"/>
      <c r="W4" s="639"/>
      <c r="X4" s="639"/>
      <c r="Y4" s="640"/>
      <c r="Z4" s="638" t="s">
        <v>216</v>
      </c>
      <c r="AA4" s="639"/>
      <c r="AB4" s="639"/>
      <c r="AC4" s="640"/>
      <c r="AD4" s="638" t="s">
        <v>217</v>
      </c>
      <c r="AE4" s="639"/>
      <c r="AF4" s="639"/>
      <c r="AG4" s="639"/>
      <c r="AH4" s="639"/>
      <c r="AI4" s="639"/>
      <c r="AJ4" s="639"/>
      <c r="AK4" s="640"/>
      <c r="AL4" s="638" t="s">
        <v>216</v>
      </c>
      <c r="AM4" s="639"/>
      <c r="AN4" s="639"/>
      <c r="AO4" s="640"/>
      <c r="AP4" s="644" t="s">
        <v>218</v>
      </c>
      <c r="AQ4" s="644"/>
      <c r="AR4" s="644"/>
      <c r="AS4" s="644"/>
      <c r="AT4" s="644"/>
      <c r="AU4" s="644"/>
      <c r="AV4" s="644"/>
      <c r="AW4" s="644"/>
      <c r="AX4" s="644"/>
      <c r="AY4" s="644"/>
      <c r="AZ4" s="644"/>
      <c r="BA4" s="644"/>
      <c r="BB4" s="644"/>
      <c r="BC4" s="644"/>
      <c r="BD4" s="644"/>
      <c r="BE4" s="644"/>
      <c r="BF4" s="644"/>
      <c r="BG4" s="644" t="s">
        <v>219</v>
      </c>
      <c r="BH4" s="644"/>
      <c r="BI4" s="644"/>
      <c r="BJ4" s="644"/>
      <c r="BK4" s="644"/>
      <c r="BL4" s="644"/>
      <c r="BM4" s="644"/>
      <c r="BN4" s="644"/>
      <c r="BO4" s="644" t="s">
        <v>216</v>
      </c>
      <c r="BP4" s="644"/>
      <c r="BQ4" s="644"/>
      <c r="BR4" s="644"/>
      <c r="BS4" s="644" t="s">
        <v>220</v>
      </c>
      <c r="BT4" s="644"/>
      <c r="BU4" s="644"/>
      <c r="BV4" s="644"/>
      <c r="BW4" s="644"/>
      <c r="BX4" s="644"/>
      <c r="BY4" s="644"/>
      <c r="BZ4" s="644"/>
      <c r="CA4" s="644"/>
      <c r="CB4" s="644"/>
      <c r="CD4" s="641" t="s">
        <v>221</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15">
      <c r="B5" s="645" t="s">
        <v>222</v>
      </c>
      <c r="C5" s="646"/>
      <c r="D5" s="646"/>
      <c r="E5" s="646"/>
      <c r="F5" s="646"/>
      <c r="G5" s="646"/>
      <c r="H5" s="646"/>
      <c r="I5" s="646"/>
      <c r="J5" s="646"/>
      <c r="K5" s="646"/>
      <c r="L5" s="646"/>
      <c r="M5" s="646"/>
      <c r="N5" s="646"/>
      <c r="O5" s="646"/>
      <c r="P5" s="646"/>
      <c r="Q5" s="647"/>
      <c r="R5" s="648">
        <v>330495</v>
      </c>
      <c r="S5" s="649"/>
      <c r="T5" s="649"/>
      <c r="U5" s="649"/>
      <c r="V5" s="649"/>
      <c r="W5" s="649"/>
      <c r="X5" s="649"/>
      <c r="Y5" s="650"/>
      <c r="Z5" s="651">
        <v>12.1</v>
      </c>
      <c r="AA5" s="651"/>
      <c r="AB5" s="651"/>
      <c r="AC5" s="651"/>
      <c r="AD5" s="652">
        <v>330495</v>
      </c>
      <c r="AE5" s="652"/>
      <c r="AF5" s="652"/>
      <c r="AG5" s="652"/>
      <c r="AH5" s="652"/>
      <c r="AI5" s="652"/>
      <c r="AJ5" s="652"/>
      <c r="AK5" s="652"/>
      <c r="AL5" s="653">
        <v>21.9</v>
      </c>
      <c r="AM5" s="654"/>
      <c r="AN5" s="654"/>
      <c r="AO5" s="655"/>
      <c r="AP5" s="645" t="s">
        <v>223</v>
      </c>
      <c r="AQ5" s="646"/>
      <c r="AR5" s="646"/>
      <c r="AS5" s="646"/>
      <c r="AT5" s="646"/>
      <c r="AU5" s="646"/>
      <c r="AV5" s="646"/>
      <c r="AW5" s="646"/>
      <c r="AX5" s="646"/>
      <c r="AY5" s="646"/>
      <c r="AZ5" s="646"/>
      <c r="BA5" s="646"/>
      <c r="BB5" s="646"/>
      <c r="BC5" s="646"/>
      <c r="BD5" s="646"/>
      <c r="BE5" s="646"/>
      <c r="BF5" s="647"/>
      <c r="BG5" s="659">
        <v>325257</v>
      </c>
      <c r="BH5" s="660"/>
      <c r="BI5" s="660"/>
      <c r="BJ5" s="660"/>
      <c r="BK5" s="660"/>
      <c r="BL5" s="660"/>
      <c r="BM5" s="660"/>
      <c r="BN5" s="661"/>
      <c r="BO5" s="662">
        <v>98.4</v>
      </c>
      <c r="BP5" s="662"/>
      <c r="BQ5" s="662"/>
      <c r="BR5" s="662"/>
      <c r="BS5" s="663">
        <v>25654</v>
      </c>
      <c r="BT5" s="663"/>
      <c r="BU5" s="663"/>
      <c r="BV5" s="663"/>
      <c r="BW5" s="663"/>
      <c r="BX5" s="663"/>
      <c r="BY5" s="663"/>
      <c r="BZ5" s="663"/>
      <c r="CA5" s="663"/>
      <c r="CB5" s="667"/>
      <c r="CD5" s="641" t="s">
        <v>218</v>
      </c>
      <c r="CE5" s="642"/>
      <c r="CF5" s="642"/>
      <c r="CG5" s="642"/>
      <c r="CH5" s="642"/>
      <c r="CI5" s="642"/>
      <c r="CJ5" s="642"/>
      <c r="CK5" s="642"/>
      <c r="CL5" s="642"/>
      <c r="CM5" s="642"/>
      <c r="CN5" s="642"/>
      <c r="CO5" s="642"/>
      <c r="CP5" s="642"/>
      <c r="CQ5" s="643"/>
      <c r="CR5" s="641" t="s">
        <v>224</v>
      </c>
      <c r="CS5" s="642"/>
      <c r="CT5" s="642"/>
      <c r="CU5" s="642"/>
      <c r="CV5" s="642"/>
      <c r="CW5" s="642"/>
      <c r="CX5" s="642"/>
      <c r="CY5" s="643"/>
      <c r="CZ5" s="641" t="s">
        <v>216</v>
      </c>
      <c r="DA5" s="642"/>
      <c r="DB5" s="642"/>
      <c r="DC5" s="643"/>
      <c r="DD5" s="641" t="s">
        <v>225</v>
      </c>
      <c r="DE5" s="642"/>
      <c r="DF5" s="642"/>
      <c r="DG5" s="642"/>
      <c r="DH5" s="642"/>
      <c r="DI5" s="642"/>
      <c r="DJ5" s="642"/>
      <c r="DK5" s="642"/>
      <c r="DL5" s="642"/>
      <c r="DM5" s="642"/>
      <c r="DN5" s="642"/>
      <c r="DO5" s="642"/>
      <c r="DP5" s="643"/>
      <c r="DQ5" s="641" t="s">
        <v>226</v>
      </c>
      <c r="DR5" s="642"/>
      <c r="DS5" s="642"/>
      <c r="DT5" s="642"/>
      <c r="DU5" s="642"/>
      <c r="DV5" s="642"/>
      <c r="DW5" s="642"/>
      <c r="DX5" s="642"/>
      <c r="DY5" s="642"/>
      <c r="DZ5" s="642"/>
      <c r="EA5" s="642"/>
      <c r="EB5" s="642"/>
      <c r="EC5" s="643"/>
    </row>
    <row r="6" spans="2:143" ht="11.25" customHeight="1" x14ac:dyDescent="0.15">
      <c r="B6" s="656" t="s">
        <v>227</v>
      </c>
      <c r="C6" s="657"/>
      <c r="D6" s="657"/>
      <c r="E6" s="657"/>
      <c r="F6" s="657"/>
      <c r="G6" s="657"/>
      <c r="H6" s="657"/>
      <c r="I6" s="657"/>
      <c r="J6" s="657"/>
      <c r="K6" s="657"/>
      <c r="L6" s="657"/>
      <c r="M6" s="657"/>
      <c r="N6" s="657"/>
      <c r="O6" s="657"/>
      <c r="P6" s="657"/>
      <c r="Q6" s="658"/>
      <c r="R6" s="659">
        <v>25090</v>
      </c>
      <c r="S6" s="660"/>
      <c r="T6" s="660"/>
      <c r="U6" s="660"/>
      <c r="V6" s="660"/>
      <c r="W6" s="660"/>
      <c r="X6" s="660"/>
      <c r="Y6" s="661"/>
      <c r="Z6" s="662">
        <v>0.9</v>
      </c>
      <c r="AA6" s="662"/>
      <c r="AB6" s="662"/>
      <c r="AC6" s="662"/>
      <c r="AD6" s="663">
        <v>25090</v>
      </c>
      <c r="AE6" s="663"/>
      <c r="AF6" s="663"/>
      <c r="AG6" s="663"/>
      <c r="AH6" s="663"/>
      <c r="AI6" s="663"/>
      <c r="AJ6" s="663"/>
      <c r="AK6" s="663"/>
      <c r="AL6" s="664">
        <v>1.7</v>
      </c>
      <c r="AM6" s="665"/>
      <c r="AN6" s="665"/>
      <c r="AO6" s="666"/>
      <c r="AP6" s="656" t="s">
        <v>228</v>
      </c>
      <c r="AQ6" s="657"/>
      <c r="AR6" s="657"/>
      <c r="AS6" s="657"/>
      <c r="AT6" s="657"/>
      <c r="AU6" s="657"/>
      <c r="AV6" s="657"/>
      <c r="AW6" s="657"/>
      <c r="AX6" s="657"/>
      <c r="AY6" s="657"/>
      <c r="AZ6" s="657"/>
      <c r="BA6" s="657"/>
      <c r="BB6" s="657"/>
      <c r="BC6" s="657"/>
      <c r="BD6" s="657"/>
      <c r="BE6" s="657"/>
      <c r="BF6" s="658"/>
      <c r="BG6" s="659">
        <v>325257</v>
      </c>
      <c r="BH6" s="660"/>
      <c r="BI6" s="660"/>
      <c r="BJ6" s="660"/>
      <c r="BK6" s="660"/>
      <c r="BL6" s="660"/>
      <c r="BM6" s="660"/>
      <c r="BN6" s="661"/>
      <c r="BO6" s="662">
        <v>98.4</v>
      </c>
      <c r="BP6" s="662"/>
      <c r="BQ6" s="662"/>
      <c r="BR6" s="662"/>
      <c r="BS6" s="663">
        <v>25654</v>
      </c>
      <c r="BT6" s="663"/>
      <c r="BU6" s="663"/>
      <c r="BV6" s="663"/>
      <c r="BW6" s="663"/>
      <c r="BX6" s="663"/>
      <c r="BY6" s="663"/>
      <c r="BZ6" s="663"/>
      <c r="CA6" s="663"/>
      <c r="CB6" s="667"/>
      <c r="CD6" s="670" t="s">
        <v>229</v>
      </c>
      <c r="CE6" s="671"/>
      <c r="CF6" s="671"/>
      <c r="CG6" s="671"/>
      <c r="CH6" s="671"/>
      <c r="CI6" s="671"/>
      <c r="CJ6" s="671"/>
      <c r="CK6" s="671"/>
      <c r="CL6" s="671"/>
      <c r="CM6" s="671"/>
      <c r="CN6" s="671"/>
      <c r="CO6" s="671"/>
      <c r="CP6" s="671"/>
      <c r="CQ6" s="672"/>
      <c r="CR6" s="659">
        <v>38246</v>
      </c>
      <c r="CS6" s="660"/>
      <c r="CT6" s="660"/>
      <c r="CU6" s="660"/>
      <c r="CV6" s="660"/>
      <c r="CW6" s="660"/>
      <c r="CX6" s="660"/>
      <c r="CY6" s="661"/>
      <c r="CZ6" s="653">
        <v>1.6</v>
      </c>
      <c r="DA6" s="654"/>
      <c r="DB6" s="654"/>
      <c r="DC6" s="673"/>
      <c r="DD6" s="668" t="s">
        <v>124</v>
      </c>
      <c r="DE6" s="660"/>
      <c r="DF6" s="660"/>
      <c r="DG6" s="660"/>
      <c r="DH6" s="660"/>
      <c r="DI6" s="660"/>
      <c r="DJ6" s="660"/>
      <c r="DK6" s="660"/>
      <c r="DL6" s="660"/>
      <c r="DM6" s="660"/>
      <c r="DN6" s="660"/>
      <c r="DO6" s="660"/>
      <c r="DP6" s="661"/>
      <c r="DQ6" s="668">
        <v>38246</v>
      </c>
      <c r="DR6" s="660"/>
      <c r="DS6" s="660"/>
      <c r="DT6" s="660"/>
      <c r="DU6" s="660"/>
      <c r="DV6" s="660"/>
      <c r="DW6" s="660"/>
      <c r="DX6" s="660"/>
      <c r="DY6" s="660"/>
      <c r="DZ6" s="660"/>
      <c r="EA6" s="660"/>
      <c r="EB6" s="660"/>
      <c r="EC6" s="669"/>
    </row>
    <row r="7" spans="2:143" ht="11.25" customHeight="1" x14ac:dyDescent="0.15">
      <c r="B7" s="656" t="s">
        <v>230</v>
      </c>
      <c r="C7" s="657"/>
      <c r="D7" s="657"/>
      <c r="E7" s="657"/>
      <c r="F7" s="657"/>
      <c r="G7" s="657"/>
      <c r="H7" s="657"/>
      <c r="I7" s="657"/>
      <c r="J7" s="657"/>
      <c r="K7" s="657"/>
      <c r="L7" s="657"/>
      <c r="M7" s="657"/>
      <c r="N7" s="657"/>
      <c r="O7" s="657"/>
      <c r="P7" s="657"/>
      <c r="Q7" s="658"/>
      <c r="R7" s="659">
        <v>157</v>
      </c>
      <c r="S7" s="660"/>
      <c r="T7" s="660"/>
      <c r="U7" s="660"/>
      <c r="V7" s="660"/>
      <c r="W7" s="660"/>
      <c r="X7" s="660"/>
      <c r="Y7" s="661"/>
      <c r="Z7" s="662">
        <v>0</v>
      </c>
      <c r="AA7" s="662"/>
      <c r="AB7" s="662"/>
      <c r="AC7" s="662"/>
      <c r="AD7" s="663">
        <v>157</v>
      </c>
      <c r="AE7" s="663"/>
      <c r="AF7" s="663"/>
      <c r="AG7" s="663"/>
      <c r="AH7" s="663"/>
      <c r="AI7" s="663"/>
      <c r="AJ7" s="663"/>
      <c r="AK7" s="663"/>
      <c r="AL7" s="664">
        <v>0</v>
      </c>
      <c r="AM7" s="665"/>
      <c r="AN7" s="665"/>
      <c r="AO7" s="666"/>
      <c r="AP7" s="656" t="s">
        <v>231</v>
      </c>
      <c r="AQ7" s="657"/>
      <c r="AR7" s="657"/>
      <c r="AS7" s="657"/>
      <c r="AT7" s="657"/>
      <c r="AU7" s="657"/>
      <c r="AV7" s="657"/>
      <c r="AW7" s="657"/>
      <c r="AX7" s="657"/>
      <c r="AY7" s="657"/>
      <c r="AZ7" s="657"/>
      <c r="BA7" s="657"/>
      <c r="BB7" s="657"/>
      <c r="BC7" s="657"/>
      <c r="BD7" s="657"/>
      <c r="BE7" s="657"/>
      <c r="BF7" s="658"/>
      <c r="BG7" s="659">
        <v>70730</v>
      </c>
      <c r="BH7" s="660"/>
      <c r="BI7" s="660"/>
      <c r="BJ7" s="660"/>
      <c r="BK7" s="660"/>
      <c r="BL7" s="660"/>
      <c r="BM7" s="660"/>
      <c r="BN7" s="661"/>
      <c r="BO7" s="662">
        <v>21.4</v>
      </c>
      <c r="BP7" s="662"/>
      <c r="BQ7" s="662"/>
      <c r="BR7" s="662"/>
      <c r="BS7" s="663" t="s">
        <v>124</v>
      </c>
      <c r="BT7" s="663"/>
      <c r="BU7" s="663"/>
      <c r="BV7" s="663"/>
      <c r="BW7" s="663"/>
      <c r="BX7" s="663"/>
      <c r="BY7" s="663"/>
      <c r="BZ7" s="663"/>
      <c r="CA7" s="663"/>
      <c r="CB7" s="667"/>
      <c r="CD7" s="674" t="s">
        <v>232</v>
      </c>
      <c r="CE7" s="675"/>
      <c r="CF7" s="675"/>
      <c r="CG7" s="675"/>
      <c r="CH7" s="675"/>
      <c r="CI7" s="675"/>
      <c r="CJ7" s="675"/>
      <c r="CK7" s="675"/>
      <c r="CL7" s="675"/>
      <c r="CM7" s="675"/>
      <c r="CN7" s="675"/>
      <c r="CO7" s="675"/>
      <c r="CP7" s="675"/>
      <c r="CQ7" s="676"/>
      <c r="CR7" s="659">
        <v>799568</v>
      </c>
      <c r="CS7" s="660"/>
      <c r="CT7" s="660"/>
      <c r="CU7" s="660"/>
      <c r="CV7" s="660"/>
      <c r="CW7" s="660"/>
      <c r="CX7" s="660"/>
      <c r="CY7" s="661"/>
      <c r="CZ7" s="662">
        <v>32.700000000000003</v>
      </c>
      <c r="DA7" s="662"/>
      <c r="DB7" s="662"/>
      <c r="DC7" s="662"/>
      <c r="DD7" s="668">
        <v>236935</v>
      </c>
      <c r="DE7" s="660"/>
      <c r="DF7" s="660"/>
      <c r="DG7" s="660"/>
      <c r="DH7" s="660"/>
      <c r="DI7" s="660"/>
      <c r="DJ7" s="660"/>
      <c r="DK7" s="660"/>
      <c r="DL7" s="660"/>
      <c r="DM7" s="660"/>
      <c r="DN7" s="660"/>
      <c r="DO7" s="660"/>
      <c r="DP7" s="661"/>
      <c r="DQ7" s="668">
        <v>530613</v>
      </c>
      <c r="DR7" s="660"/>
      <c r="DS7" s="660"/>
      <c r="DT7" s="660"/>
      <c r="DU7" s="660"/>
      <c r="DV7" s="660"/>
      <c r="DW7" s="660"/>
      <c r="DX7" s="660"/>
      <c r="DY7" s="660"/>
      <c r="DZ7" s="660"/>
      <c r="EA7" s="660"/>
      <c r="EB7" s="660"/>
      <c r="EC7" s="669"/>
    </row>
    <row r="8" spans="2:143" ht="11.25" customHeight="1" x14ac:dyDescent="0.15">
      <c r="B8" s="656" t="s">
        <v>233</v>
      </c>
      <c r="C8" s="657"/>
      <c r="D8" s="657"/>
      <c r="E8" s="657"/>
      <c r="F8" s="657"/>
      <c r="G8" s="657"/>
      <c r="H8" s="657"/>
      <c r="I8" s="657"/>
      <c r="J8" s="657"/>
      <c r="K8" s="657"/>
      <c r="L8" s="657"/>
      <c r="M8" s="657"/>
      <c r="N8" s="657"/>
      <c r="O8" s="657"/>
      <c r="P8" s="657"/>
      <c r="Q8" s="658"/>
      <c r="R8" s="659">
        <v>423</v>
      </c>
      <c r="S8" s="660"/>
      <c r="T8" s="660"/>
      <c r="U8" s="660"/>
      <c r="V8" s="660"/>
      <c r="W8" s="660"/>
      <c r="X8" s="660"/>
      <c r="Y8" s="661"/>
      <c r="Z8" s="662">
        <v>0</v>
      </c>
      <c r="AA8" s="662"/>
      <c r="AB8" s="662"/>
      <c r="AC8" s="662"/>
      <c r="AD8" s="663">
        <v>423</v>
      </c>
      <c r="AE8" s="663"/>
      <c r="AF8" s="663"/>
      <c r="AG8" s="663"/>
      <c r="AH8" s="663"/>
      <c r="AI8" s="663"/>
      <c r="AJ8" s="663"/>
      <c r="AK8" s="663"/>
      <c r="AL8" s="664">
        <v>0</v>
      </c>
      <c r="AM8" s="665"/>
      <c r="AN8" s="665"/>
      <c r="AO8" s="666"/>
      <c r="AP8" s="656" t="s">
        <v>234</v>
      </c>
      <c r="AQ8" s="657"/>
      <c r="AR8" s="657"/>
      <c r="AS8" s="657"/>
      <c r="AT8" s="657"/>
      <c r="AU8" s="657"/>
      <c r="AV8" s="657"/>
      <c r="AW8" s="657"/>
      <c r="AX8" s="657"/>
      <c r="AY8" s="657"/>
      <c r="AZ8" s="657"/>
      <c r="BA8" s="657"/>
      <c r="BB8" s="657"/>
      <c r="BC8" s="657"/>
      <c r="BD8" s="657"/>
      <c r="BE8" s="657"/>
      <c r="BF8" s="658"/>
      <c r="BG8" s="659">
        <v>2065</v>
      </c>
      <c r="BH8" s="660"/>
      <c r="BI8" s="660"/>
      <c r="BJ8" s="660"/>
      <c r="BK8" s="660"/>
      <c r="BL8" s="660"/>
      <c r="BM8" s="660"/>
      <c r="BN8" s="661"/>
      <c r="BO8" s="662">
        <v>0.6</v>
      </c>
      <c r="BP8" s="662"/>
      <c r="BQ8" s="662"/>
      <c r="BR8" s="662"/>
      <c r="BS8" s="668" t="s">
        <v>124</v>
      </c>
      <c r="BT8" s="660"/>
      <c r="BU8" s="660"/>
      <c r="BV8" s="660"/>
      <c r="BW8" s="660"/>
      <c r="BX8" s="660"/>
      <c r="BY8" s="660"/>
      <c r="BZ8" s="660"/>
      <c r="CA8" s="660"/>
      <c r="CB8" s="669"/>
      <c r="CD8" s="674" t="s">
        <v>235</v>
      </c>
      <c r="CE8" s="675"/>
      <c r="CF8" s="675"/>
      <c r="CG8" s="675"/>
      <c r="CH8" s="675"/>
      <c r="CI8" s="675"/>
      <c r="CJ8" s="675"/>
      <c r="CK8" s="675"/>
      <c r="CL8" s="675"/>
      <c r="CM8" s="675"/>
      <c r="CN8" s="675"/>
      <c r="CO8" s="675"/>
      <c r="CP8" s="675"/>
      <c r="CQ8" s="676"/>
      <c r="CR8" s="659">
        <v>331806</v>
      </c>
      <c r="CS8" s="660"/>
      <c r="CT8" s="660"/>
      <c r="CU8" s="660"/>
      <c r="CV8" s="660"/>
      <c r="CW8" s="660"/>
      <c r="CX8" s="660"/>
      <c r="CY8" s="661"/>
      <c r="CZ8" s="662">
        <v>13.6</v>
      </c>
      <c r="DA8" s="662"/>
      <c r="DB8" s="662"/>
      <c r="DC8" s="662"/>
      <c r="DD8" s="668">
        <v>3917</v>
      </c>
      <c r="DE8" s="660"/>
      <c r="DF8" s="660"/>
      <c r="DG8" s="660"/>
      <c r="DH8" s="660"/>
      <c r="DI8" s="660"/>
      <c r="DJ8" s="660"/>
      <c r="DK8" s="660"/>
      <c r="DL8" s="660"/>
      <c r="DM8" s="660"/>
      <c r="DN8" s="660"/>
      <c r="DO8" s="660"/>
      <c r="DP8" s="661"/>
      <c r="DQ8" s="668">
        <v>256682</v>
      </c>
      <c r="DR8" s="660"/>
      <c r="DS8" s="660"/>
      <c r="DT8" s="660"/>
      <c r="DU8" s="660"/>
      <c r="DV8" s="660"/>
      <c r="DW8" s="660"/>
      <c r="DX8" s="660"/>
      <c r="DY8" s="660"/>
      <c r="DZ8" s="660"/>
      <c r="EA8" s="660"/>
      <c r="EB8" s="660"/>
      <c r="EC8" s="669"/>
    </row>
    <row r="9" spans="2:143" ht="11.25" customHeight="1" x14ac:dyDescent="0.15">
      <c r="B9" s="656" t="s">
        <v>236</v>
      </c>
      <c r="C9" s="657"/>
      <c r="D9" s="657"/>
      <c r="E9" s="657"/>
      <c r="F9" s="657"/>
      <c r="G9" s="657"/>
      <c r="H9" s="657"/>
      <c r="I9" s="657"/>
      <c r="J9" s="657"/>
      <c r="K9" s="657"/>
      <c r="L9" s="657"/>
      <c r="M9" s="657"/>
      <c r="N9" s="657"/>
      <c r="O9" s="657"/>
      <c r="P9" s="657"/>
      <c r="Q9" s="658"/>
      <c r="R9" s="659">
        <v>459</v>
      </c>
      <c r="S9" s="660"/>
      <c r="T9" s="660"/>
      <c r="U9" s="660"/>
      <c r="V9" s="660"/>
      <c r="W9" s="660"/>
      <c r="X9" s="660"/>
      <c r="Y9" s="661"/>
      <c r="Z9" s="662">
        <v>0</v>
      </c>
      <c r="AA9" s="662"/>
      <c r="AB9" s="662"/>
      <c r="AC9" s="662"/>
      <c r="AD9" s="663">
        <v>459</v>
      </c>
      <c r="AE9" s="663"/>
      <c r="AF9" s="663"/>
      <c r="AG9" s="663"/>
      <c r="AH9" s="663"/>
      <c r="AI9" s="663"/>
      <c r="AJ9" s="663"/>
      <c r="AK9" s="663"/>
      <c r="AL9" s="664">
        <v>0</v>
      </c>
      <c r="AM9" s="665"/>
      <c r="AN9" s="665"/>
      <c r="AO9" s="666"/>
      <c r="AP9" s="656" t="s">
        <v>237</v>
      </c>
      <c r="AQ9" s="657"/>
      <c r="AR9" s="657"/>
      <c r="AS9" s="657"/>
      <c r="AT9" s="657"/>
      <c r="AU9" s="657"/>
      <c r="AV9" s="657"/>
      <c r="AW9" s="657"/>
      <c r="AX9" s="657"/>
      <c r="AY9" s="657"/>
      <c r="AZ9" s="657"/>
      <c r="BA9" s="657"/>
      <c r="BB9" s="657"/>
      <c r="BC9" s="657"/>
      <c r="BD9" s="657"/>
      <c r="BE9" s="657"/>
      <c r="BF9" s="658"/>
      <c r="BG9" s="659">
        <v>40506</v>
      </c>
      <c r="BH9" s="660"/>
      <c r="BI9" s="660"/>
      <c r="BJ9" s="660"/>
      <c r="BK9" s="660"/>
      <c r="BL9" s="660"/>
      <c r="BM9" s="660"/>
      <c r="BN9" s="661"/>
      <c r="BO9" s="662">
        <v>12.3</v>
      </c>
      <c r="BP9" s="662"/>
      <c r="BQ9" s="662"/>
      <c r="BR9" s="662"/>
      <c r="BS9" s="668" t="s">
        <v>238</v>
      </c>
      <c r="BT9" s="660"/>
      <c r="BU9" s="660"/>
      <c r="BV9" s="660"/>
      <c r="BW9" s="660"/>
      <c r="BX9" s="660"/>
      <c r="BY9" s="660"/>
      <c r="BZ9" s="660"/>
      <c r="CA9" s="660"/>
      <c r="CB9" s="669"/>
      <c r="CD9" s="674" t="s">
        <v>239</v>
      </c>
      <c r="CE9" s="675"/>
      <c r="CF9" s="675"/>
      <c r="CG9" s="675"/>
      <c r="CH9" s="675"/>
      <c r="CI9" s="675"/>
      <c r="CJ9" s="675"/>
      <c r="CK9" s="675"/>
      <c r="CL9" s="675"/>
      <c r="CM9" s="675"/>
      <c r="CN9" s="675"/>
      <c r="CO9" s="675"/>
      <c r="CP9" s="675"/>
      <c r="CQ9" s="676"/>
      <c r="CR9" s="659">
        <v>259805</v>
      </c>
      <c r="CS9" s="660"/>
      <c r="CT9" s="660"/>
      <c r="CU9" s="660"/>
      <c r="CV9" s="660"/>
      <c r="CW9" s="660"/>
      <c r="CX9" s="660"/>
      <c r="CY9" s="661"/>
      <c r="CZ9" s="662">
        <v>10.6</v>
      </c>
      <c r="DA9" s="662"/>
      <c r="DB9" s="662"/>
      <c r="DC9" s="662"/>
      <c r="DD9" s="668">
        <v>70378</v>
      </c>
      <c r="DE9" s="660"/>
      <c r="DF9" s="660"/>
      <c r="DG9" s="660"/>
      <c r="DH9" s="660"/>
      <c r="DI9" s="660"/>
      <c r="DJ9" s="660"/>
      <c r="DK9" s="660"/>
      <c r="DL9" s="660"/>
      <c r="DM9" s="660"/>
      <c r="DN9" s="660"/>
      <c r="DO9" s="660"/>
      <c r="DP9" s="661"/>
      <c r="DQ9" s="668">
        <v>196436</v>
      </c>
      <c r="DR9" s="660"/>
      <c r="DS9" s="660"/>
      <c r="DT9" s="660"/>
      <c r="DU9" s="660"/>
      <c r="DV9" s="660"/>
      <c r="DW9" s="660"/>
      <c r="DX9" s="660"/>
      <c r="DY9" s="660"/>
      <c r="DZ9" s="660"/>
      <c r="EA9" s="660"/>
      <c r="EB9" s="660"/>
      <c r="EC9" s="669"/>
    </row>
    <row r="10" spans="2:143" ht="11.25" customHeight="1" x14ac:dyDescent="0.15">
      <c r="B10" s="656" t="s">
        <v>240</v>
      </c>
      <c r="C10" s="657"/>
      <c r="D10" s="657"/>
      <c r="E10" s="657"/>
      <c r="F10" s="657"/>
      <c r="G10" s="657"/>
      <c r="H10" s="657"/>
      <c r="I10" s="657"/>
      <c r="J10" s="657"/>
      <c r="K10" s="657"/>
      <c r="L10" s="657"/>
      <c r="M10" s="657"/>
      <c r="N10" s="657"/>
      <c r="O10" s="657"/>
      <c r="P10" s="657"/>
      <c r="Q10" s="658"/>
      <c r="R10" s="659" t="s">
        <v>124</v>
      </c>
      <c r="S10" s="660"/>
      <c r="T10" s="660"/>
      <c r="U10" s="660"/>
      <c r="V10" s="660"/>
      <c r="W10" s="660"/>
      <c r="X10" s="660"/>
      <c r="Y10" s="661"/>
      <c r="Z10" s="662" t="s">
        <v>238</v>
      </c>
      <c r="AA10" s="662"/>
      <c r="AB10" s="662"/>
      <c r="AC10" s="662"/>
      <c r="AD10" s="663" t="s">
        <v>124</v>
      </c>
      <c r="AE10" s="663"/>
      <c r="AF10" s="663"/>
      <c r="AG10" s="663"/>
      <c r="AH10" s="663"/>
      <c r="AI10" s="663"/>
      <c r="AJ10" s="663"/>
      <c r="AK10" s="663"/>
      <c r="AL10" s="664" t="s">
        <v>124</v>
      </c>
      <c r="AM10" s="665"/>
      <c r="AN10" s="665"/>
      <c r="AO10" s="666"/>
      <c r="AP10" s="656" t="s">
        <v>241</v>
      </c>
      <c r="AQ10" s="657"/>
      <c r="AR10" s="657"/>
      <c r="AS10" s="657"/>
      <c r="AT10" s="657"/>
      <c r="AU10" s="657"/>
      <c r="AV10" s="657"/>
      <c r="AW10" s="657"/>
      <c r="AX10" s="657"/>
      <c r="AY10" s="657"/>
      <c r="AZ10" s="657"/>
      <c r="BA10" s="657"/>
      <c r="BB10" s="657"/>
      <c r="BC10" s="657"/>
      <c r="BD10" s="657"/>
      <c r="BE10" s="657"/>
      <c r="BF10" s="658"/>
      <c r="BG10" s="659">
        <v>10386</v>
      </c>
      <c r="BH10" s="660"/>
      <c r="BI10" s="660"/>
      <c r="BJ10" s="660"/>
      <c r="BK10" s="660"/>
      <c r="BL10" s="660"/>
      <c r="BM10" s="660"/>
      <c r="BN10" s="661"/>
      <c r="BO10" s="662">
        <v>3.1</v>
      </c>
      <c r="BP10" s="662"/>
      <c r="BQ10" s="662"/>
      <c r="BR10" s="662"/>
      <c r="BS10" s="668" t="s">
        <v>124</v>
      </c>
      <c r="BT10" s="660"/>
      <c r="BU10" s="660"/>
      <c r="BV10" s="660"/>
      <c r="BW10" s="660"/>
      <c r="BX10" s="660"/>
      <c r="BY10" s="660"/>
      <c r="BZ10" s="660"/>
      <c r="CA10" s="660"/>
      <c r="CB10" s="669"/>
      <c r="CD10" s="674" t="s">
        <v>242</v>
      </c>
      <c r="CE10" s="675"/>
      <c r="CF10" s="675"/>
      <c r="CG10" s="675"/>
      <c r="CH10" s="675"/>
      <c r="CI10" s="675"/>
      <c r="CJ10" s="675"/>
      <c r="CK10" s="675"/>
      <c r="CL10" s="675"/>
      <c r="CM10" s="675"/>
      <c r="CN10" s="675"/>
      <c r="CO10" s="675"/>
      <c r="CP10" s="675"/>
      <c r="CQ10" s="676"/>
      <c r="CR10" s="659">
        <v>886</v>
      </c>
      <c r="CS10" s="660"/>
      <c r="CT10" s="660"/>
      <c r="CU10" s="660"/>
      <c r="CV10" s="660"/>
      <c r="CW10" s="660"/>
      <c r="CX10" s="660"/>
      <c r="CY10" s="661"/>
      <c r="CZ10" s="662">
        <v>0</v>
      </c>
      <c r="DA10" s="662"/>
      <c r="DB10" s="662"/>
      <c r="DC10" s="662"/>
      <c r="DD10" s="668" t="s">
        <v>124</v>
      </c>
      <c r="DE10" s="660"/>
      <c r="DF10" s="660"/>
      <c r="DG10" s="660"/>
      <c r="DH10" s="660"/>
      <c r="DI10" s="660"/>
      <c r="DJ10" s="660"/>
      <c r="DK10" s="660"/>
      <c r="DL10" s="660"/>
      <c r="DM10" s="660"/>
      <c r="DN10" s="660"/>
      <c r="DO10" s="660"/>
      <c r="DP10" s="661"/>
      <c r="DQ10" s="668">
        <v>785</v>
      </c>
      <c r="DR10" s="660"/>
      <c r="DS10" s="660"/>
      <c r="DT10" s="660"/>
      <c r="DU10" s="660"/>
      <c r="DV10" s="660"/>
      <c r="DW10" s="660"/>
      <c r="DX10" s="660"/>
      <c r="DY10" s="660"/>
      <c r="DZ10" s="660"/>
      <c r="EA10" s="660"/>
      <c r="EB10" s="660"/>
      <c r="EC10" s="669"/>
    </row>
    <row r="11" spans="2:143" ht="11.25" customHeight="1" x14ac:dyDescent="0.15">
      <c r="B11" s="656" t="s">
        <v>243</v>
      </c>
      <c r="C11" s="657"/>
      <c r="D11" s="657"/>
      <c r="E11" s="657"/>
      <c r="F11" s="657"/>
      <c r="G11" s="657"/>
      <c r="H11" s="657"/>
      <c r="I11" s="657"/>
      <c r="J11" s="657"/>
      <c r="K11" s="657"/>
      <c r="L11" s="657"/>
      <c r="M11" s="657"/>
      <c r="N11" s="657"/>
      <c r="O11" s="657"/>
      <c r="P11" s="657"/>
      <c r="Q11" s="658"/>
      <c r="R11" s="659" t="s">
        <v>238</v>
      </c>
      <c r="S11" s="660"/>
      <c r="T11" s="660"/>
      <c r="U11" s="660"/>
      <c r="V11" s="660"/>
      <c r="W11" s="660"/>
      <c r="X11" s="660"/>
      <c r="Y11" s="661"/>
      <c r="Z11" s="662" t="s">
        <v>124</v>
      </c>
      <c r="AA11" s="662"/>
      <c r="AB11" s="662"/>
      <c r="AC11" s="662"/>
      <c r="AD11" s="663" t="s">
        <v>139</v>
      </c>
      <c r="AE11" s="663"/>
      <c r="AF11" s="663"/>
      <c r="AG11" s="663"/>
      <c r="AH11" s="663"/>
      <c r="AI11" s="663"/>
      <c r="AJ11" s="663"/>
      <c r="AK11" s="663"/>
      <c r="AL11" s="664" t="s">
        <v>124</v>
      </c>
      <c r="AM11" s="665"/>
      <c r="AN11" s="665"/>
      <c r="AO11" s="666"/>
      <c r="AP11" s="656" t="s">
        <v>244</v>
      </c>
      <c r="AQ11" s="657"/>
      <c r="AR11" s="657"/>
      <c r="AS11" s="657"/>
      <c r="AT11" s="657"/>
      <c r="AU11" s="657"/>
      <c r="AV11" s="657"/>
      <c r="AW11" s="657"/>
      <c r="AX11" s="657"/>
      <c r="AY11" s="657"/>
      <c r="AZ11" s="657"/>
      <c r="BA11" s="657"/>
      <c r="BB11" s="657"/>
      <c r="BC11" s="657"/>
      <c r="BD11" s="657"/>
      <c r="BE11" s="657"/>
      <c r="BF11" s="658"/>
      <c r="BG11" s="659">
        <v>17773</v>
      </c>
      <c r="BH11" s="660"/>
      <c r="BI11" s="660"/>
      <c r="BJ11" s="660"/>
      <c r="BK11" s="660"/>
      <c r="BL11" s="660"/>
      <c r="BM11" s="660"/>
      <c r="BN11" s="661"/>
      <c r="BO11" s="662">
        <v>5.4</v>
      </c>
      <c r="BP11" s="662"/>
      <c r="BQ11" s="662"/>
      <c r="BR11" s="662"/>
      <c r="BS11" s="668" t="s">
        <v>124</v>
      </c>
      <c r="BT11" s="660"/>
      <c r="BU11" s="660"/>
      <c r="BV11" s="660"/>
      <c r="BW11" s="660"/>
      <c r="BX11" s="660"/>
      <c r="BY11" s="660"/>
      <c r="BZ11" s="660"/>
      <c r="CA11" s="660"/>
      <c r="CB11" s="669"/>
      <c r="CD11" s="674" t="s">
        <v>245</v>
      </c>
      <c r="CE11" s="675"/>
      <c r="CF11" s="675"/>
      <c r="CG11" s="675"/>
      <c r="CH11" s="675"/>
      <c r="CI11" s="675"/>
      <c r="CJ11" s="675"/>
      <c r="CK11" s="675"/>
      <c r="CL11" s="675"/>
      <c r="CM11" s="675"/>
      <c r="CN11" s="675"/>
      <c r="CO11" s="675"/>
      <c r="CP11" s="675"/>
      <c r="CQ11" s="676"/>
      <c r="CR11" s="659">
        <v>147234</v>
      </c>
      <c r="CS11" s="660"/>
      <c r="CT11" s="660"/>
      <c r="CU11" s="660"/>
      <c r="CV11" s="660"/>
      <c r="CW11" s="660"/>
      <c r="CX11" s="660"/>
      <c r="CY11" s="661"/>
      <c r="CZ11" s="662">
        <v>6</v>
      </c>
      <c r="DA11" s="662"/>
      <c r="DB11" s="662"/>
      <c r="DC11" s="662"/>
      <c r="DD11" s="668">
        <v>65072</v>
      </c>
      <c r="DE11" s="660"/>
      <c r="DF11" s="660"/>
      <c r="DG11" s="660"/>
      <c r="DH11" s="660"/>
      <c r="DI11" s="660"/>
      <c r="DJ11" s="660"/>
      <c r="DK11" s="660"/>
      <c r="DL11" s="660"/>
      <c r="DM11" s="660"/>
      <c r="DN11" s="660"/>
      <c r="DO11" s="660"/>
      <c r="DP11" s="661"/>
      <c r="DQ11" s="668">
        <v>79827</v>
      </c>
      <c r="DR11" s="660"/>
      <c r="DS11" s="660"/>
      <c r="DT11" s="660"/>
      <c r="DU11" s="660"/>
      <c r="DV11" s="660"/>
      <c r="DW11" s="660"/>
      <c r="DX11" s="660"/>
      <c r="DY11" s="660"/>
      <c r="DZ11" s="660"/>
      <c r="EA11" s="660"/>
      <c r="EB11" s="660"/>
      <c r="EC11" s="669"/>
    </row>
    <row r="12" spans="2:143" ht="11.25" customHeight="1" x14ac:dyDescent="0.15">
      <c r="B12" s="656" t="s">
        <v>246</v>
      </c>
      <c r="C12" s="657"/>
      <c r="D12" s="657"/>
      <c r="E12" s="657"/>
      <c r="F12" s="657"/>
      <c r="G12" s="657"/>
      <c r="H12" s="657"/>
      <c r="I12" s="657"/>
      <c r="J12" s="657"/>
      <c r="K12" s="657"/>
      <c r="L12" s="657"/>
      <c r="M12" s="657"/>
      <c r="N12" s="657"/>
      <c r="O12" s="657"/>
      <c r="P12" s="657"/>
      <c r="Q12" s="658"/>
      <c r="R12" s="659">
        <v>22262</v>
      </c>
      <c r="S12" s="660"/>
      <c r="T12" s="660"/>
      <c r="U12" s="660"/>
      <c r="V12" s="660"/>
      <c r="W12" s="660"/>
      <c r="X12" s="660"/>
      <c r="Y12" s="661"/>
      <c r="Z12" s="662">
        <v>0.8</v>
      </c>
      <c r="AA12" s="662"/>
      <c r="AB12" s="662"/>
      <c r="AC12" s="662"/>
      <c r="AD12" s="663">
        <v>22262</v>
      </c>
      <c r="AE12" s="663"/>
      <c r="AF12" s="663"/>
      <c r="AG12" s="663"/>
      <c r="AH12" s="663"/>
      <c r="AI12" s="663"/>
      <c r="AJ12" s="663"/>
      <c r="AK12" s="663"/>
      <c r="AL12" s="664">
        <v>1.5</v>
      </c>
      <c r="AM12" s="665"/>
      <c r="AN12" s="665"/>
      <c r="AO12" s="666"/>
      <c r="AP12" s="656" t="s">
        <v>247</v>
      </c>
      <c r="AQ12" s="657"/>
      <c r="AR12" s="657"/>
      <c r="AS12" s="657"/>
      <c r="AT12" s="657"/>
      <c r="AU12" s="657"/>
      <c r="AV12" s="657"/>
      <c r="AW12" s="657"/>
      <c r="AX12" s="657"/>
      <c r="AY12" s="657"/>
      <c r="AZ12" s="657"/>
      <c r="BA12" s="657"/>
      <c r="BB12" s="657"/>
      <c r="BC12" s="657"/>
      <c r="BD12" s="657"/>
      <c r="BE12" s="657"/>
      <c r="BF12" s="658"/>
      <c r="BG12" s="659">
        <v>248343</v>
      </c>
      <c r="BH12" s="660"/>
      <c r="BI12" s="660"/>
      <c r="BJ12" s="660"/>
      <c r="BK12" s="660"/>
      <c r="BL12" s="660"/>
      <c r="BM12" s="660"/>
      <c r="BN12" s="661"/>
      <c r="BO12" s="662">
        <v>75.099999999999994</v>
      </c>
      <c r="BP12" s="662"/>
      <c r="BQ12" s="662"/>
      <c r="BR12" s="662"/>
      <c r="BS12" s="668">
        <v>25350</v>
      </c>
      <c r="BT12" s="660"/>
      <c r="BU12" s="660"/>
      <c r="BV12" s="660"/>
      <c r="BW12" s="660"/>
      <c r="BX12" s="660"/>
      <c r="BY12" s="660"/>
      <c r="BZ12" s="660"/>
      <c r="CA12" s="660"/>
      <c r="CB12" s="669"/>
      <c r="CD12" s="674" t="s">
        <v>248</v>
      </c>
      <c r="CE12" s="675"/>
      <c r="CF12" s="675"/>
      <c r="CG12" s="675"/>
      <c r="CH12" s="675"/>
      <c r="CI12" s="675"/>
      <c r="CJ12" s="675"/>
      <c r="CK12" s="675"/>
      <c r="CL12" s="675"/>
      <c r="CM12" s="675"/>
      <c r="CN12" s="675"/>
      <c r="CO12" s="675"/>
      <c r="CP12" s="675"/>
      <c r="CQ12" s="676"/>
      <c r="CR12" s="659">
        <v>102455</v>
      </c>
      <c r="CS12" s="660"/>
      <c r="CT12" s="660"/>
      <c r="CU12" s="660"/>
      <c r="CV12" s="660"/>
      <c r="CW12" s="660"/>
      <c r="CX12" s="660"/>
      <c r="CY12" s="661"/>
      <c r="CZ12" s="662">
        <v>4.2</v>
      </c>
      <c r="DA12" s="662"/>
      <c r="DB12" s="662"/>
      <c r="DC12" s="662"/>
      <c r="DD12" s="668">
        <v>61684</v>
      </c>
      <c r="DE12" s="660"/>
      <c r="DF12" s="660"/>
      <c r="DG12" s="660"/>
      <c r="DH12" s="660"/>
      <c r="DI12" s="660"/>
      <c r="DJ12" s="660"/>
      <c r="DK12" s="660"/>
      <c r="DL12" s="660"/>
      <c r="DM12" s="660"/>
      <c r="DN12" s="660"/>
      <c r="DO12" s="660"/>
      <c r="DP12" s="661"/>
      <c r="DQ12" s="668">
        <v>42215</v>
      </c>
      <c r="DR12" s="660"/>
      <c r="DS12" s="660"/>
      <c r="DT12" s="660"/>
      <c r="DU12" s="660"/>
      <c r="DV12" s="660"/>
      <c r="DW12" s="660"/>
      <c r="DX12" s="660"/>
      <c r="DY12" s="660"/>
      <c r="DZ12" s="660"/>
      <c r="EA12" s="660"/>
      <c r="EB12" s="660"/>
      <c r="EC12" s="669"/>
    </row>
    <row r="13" spans="2:143" ht="11.25" customHeight="1" x14ac:dyDescent="0.15">
      <c r="B13" s="656" t="s">
        <v>249</v>
      </c>
      <c r="C13" s="657"/>
      <c r="D13" s="657"/>
      <c r="E13" s="657"/>
      <c r="F13" s="657"/>
      <c r="G13" s="657"/>
      <c r="H13" s="657"/>
      <c r="I13" s="657"/>
      <c r="J13" s="657"/>
      <c r="K13" s="657"/>
      <c r="L13" s="657"/>
      <c r="M13" s="657"/>
      <c r="N13" s="657"/>
      <c r="O13" s="657"/>
      <c r="P13" s="657"/>
      <c r="Q13" s="658"/>
      <c r="R13" s="659" t="s">
        <v>124</v>
      </c>
      <c r="S13" s="660"/>
      <c r="T13" s="660"/>
      <c r="U13" s="660"/>
      <c r="V13" s="660"/>
      <c r="W13" s="660"/>
      <c r="X13" s="660"/>
      <c r="Y13" s="661"/>
      <c r="Z13" s="662" t="s">
        <v>238</v>
      </c>
      <c r="AA13" s="662"/>
      <c r="AB13" s="662"/>
      <c r="AC13" s="662"/>
      <c r="AD13" s="663" t="s">
        <v>250</v>
      </c>
      <c r="AE13" s="663"/>
      <c r="AF13" s="663"/>
      <c r="AG13" s="663"/>
      <c r="AH13" s="663"/>
      <c r="AI13" s="663"/>
      <c r="AJ13" s="663"/>
      <c r="AK13" s="663"/>
      <c r="AL13" s="664" t="s">
        <v>124</v>
      </c>
      <c r="AM13" s="665"/>
      <c r="AN13" s="665"/>
      <c r="AO13" s="666"/>
      <c r="AP13" s="656" t="s">
        <v>251</v>
      </c>
      <c r="AQ13" s="657"/>
      <c r="AR13" s="657"/>
      <c r="AS13" s="657"/>
      <c r="AT13" s="657"/>
      <c r="AU13" s="657"/>
      <c r="AV13" s="657"/>
      <c r="AW13" s="657"/>
      <c r="AX13" s="657"/>
      <c r="AY13" s="657"/>
      <c r="AZ13" s="657"/>
      <c r="BA13" s="657"/>
      <c r="BB13" s="657"/>
      <c r="BC13" s="657"/>
      <c r="BD13" s="657"/>
      <c r="BE13" s="657"/>
      <c r="BF13" s="658"/>
      <c r="BG13" s="659">
        <v>197935</v>
      </c>
      <c r="BH13" s="660"/>
      <c r="BI13" s="660"/>
      <c r="BJ13" s="660"/>
      <c r="BK13" s="660"/>
      <c r="BL13" s="660"/>
      <c r="BM13" s="660"/>
      <c r="BN13" s="661"/>
      <c r="BO13" s="662">
        <v>59.9</v>
      </c>
      <c r="BP13" s="662"/>
      <c r="BQ13" s="662"/>
      <c r="BR13" s="662"/>
      <c r="BS13" s="668">
        <v>25350</v>
      </c>
      <c r="BT13" s="660"/>
      <c r="BU13" s="660"/>
      <c r="BV13" s="660"/>
      <c r="BW13" s="660"/>
      <c r="BX13" s="660"/>
      <c r="BY13" s="660"/>
      <c r="BZ13" s="660"/>
      <c r="CA13" s="660"/>
      <c r="CB13" s="669"/>
      <c r="CD13" s="674" t="s">
        <v>252</v>
      </c>
      <c r="CE13" s="675"/>
      <c r="CF13" s="675"/>
      <c r="CG13" s="675"/>
      <c r="CH13" s="675"/>
      <c r="CI13" s="675"/>
      <c r="CJ13" s="675"/>
      <c r="CK13" s="675"/>
      <c r="CL13" s="675"/>
      <c r="CM13" s="675"/>
      <c r="CN13" s="675"/>
      <c r="CO13" s="675"/>
      <c r="CP13" s="675"/>
      <c r="CQ13" s="676"/>
      <c r="CR13" s="659">
        <v>241149</v>
      </c>
      <c r="CS13" s="660"/>
      <c r="CT13" s="660"/>
      <c r="CU13" s="660"/>
      <c r="CV13" s="660"/>
      <c r="CW13" s="660"/>
      <c r="CX13" s="660"/>
      <c r="CY13" s="661"/>
      <c r="CZ13" s="662">
        <v>9.9</v>
      </c>
      <c r="DA13" s="662"/>
      <c r="DB13" s="662"/>
      <c r="DC13" s="662"/>
      <c r="DD13" s="668">
        <v>134681</v>
      </c>
      <c r="DE13" s="660"/>
      <c r="DF13" s="660"/>
      <c r="DG13" s="660"/>
      <c r="DH13" s="660"/>
      <c r="DI13" s="660"/>
      <c r="DJ13" s="660"/>
      <c r="DK13" s="660"/>
      <c r="DL13" s="660"/>
      <c r="DM13" s="660"/>
      <c r="DN13" s="660"/>
      <c r="DO13" s="660"/>
      <c r="DP13" s="661"/>
      <c r="DQ13" s="668">
        <v>103730</v>
      </c>
      <c r="DR13" s="660"/>
      <c r="DS13" s="660"/>
      <c r="DT13" s="660"/>
      <c r="DU13" s="660"/>
      <c r="DV13" s="660"/>
      <c r="DW13" s="660"/>
      <c r="DX13" s="660"/>
      <c r="DY13" s="660"/>
      <c r="DZ13" s="660"/>
      <c r="EA13" s="660"/>
      <c r="EB13" s="660"/>
      <c r="EC13" s="669"/>
    </row>
    <row r="14" spans="2:143" ht="11.25" customHeight="1" x14ac:dyDescent="0.15">
      <c r="B14" s="656" t="s">
        <v>253</v>
      </c>
      <c r="C14" s="657"/>
      <c r="D14" s="657"/>
      <c r="E14" s="657"/>
      <c r="F14" s="657"/>
      <c r="G14" s="657"/>
      <c r="H14" s="657"/>
      <c r="I14" s="657"/>
      <c r="J14" s="657"/>
      <c r="K14" s="657"/>
      <c r="L14" s="657"/>
      <c r="M14" s="657"/>
      <c r="N14" s="657"/>
      <c r="O14" s="657"/>
      <c r="P14" s="657"/>
      <c r="Q14" s="658"/>
      <c r="R14" s="659" t="s">
        <v>250</v>
      </c>
      <c r="S14" s="660"/>
      <c r="T14" s="660"/>
      <c r="U14" s="660"/>
      <c r="V14" s="660"/>
      <c r="W14" s="660"/>
      <c r="X14" s="660"/>
      <c r="Y14" s="661"/>
      <c r="Z14" s="662" t="s">
        <v>124</v>
      </c>
      <c r="AA14" s="662"/>
      <c r="AB14" s="662"/>
      <c r="AC14" s="662"/>
      <c r="AD14" s="663" t="s">
        <v>250</v>
      </c>
      <c r="AE14" s="663"/>
      <c r="AF14" s="663"/>
      <c r="AG14" s="663"/>
      <c r="AH14" s="663"/>
      <c r="AI14" s="663"/>
      <c r="AJ14" s="663"/>
      <c r="AK14" s="663"/>
      <c r="AL14" s="664" t="s">
        <v>124</v>
      </c>
      <c r="AM14" s="665"/>
      <c r="AN14" s="665"/>
      <c r="AO14" s="666"/>
      <c r="AP14" s="656" t="s">
        <v>254</v>
      </c>
      <c r="AQ14" s="657"/>
      <c r="AR14" s="657"/>
      <c r="AS14" s="657"/>
      <c r="AT14" s="657"/>
      <c r="AU14" s="657"/>
      <c r="AV14" s="657"/>
      <c r="AW14" s="657"/>
      <c r="AX14" s="657"/>
      <c r="AY14" s="657"/>
      <c r="AZ14" s="657"/>
      <c r="BA14" s="657"/>
      <c r="BB14" s="657"/>
      <c r="BC14" s="657"/>
      <c r="BD14" s="657"/>
      <c r="BE14" s="657"/>
      <c r="BF14" s="658"/>
      <c r="BG14" s="659">
        <v>4196</v>
      </c>
      <c r="BH14" s="660"/>
      <c r="BI14" s="660"/>
      <c r="BJ14" s="660"/>
      <c r="BK14" s="660"/>
      <c r="BL14" s="660"/>
      <c r="BM14" s="660"/>
      <c r="BN14" s="661"/>
      <c r="BO14" s="662">
        <v>1.3</v>
      </c>
      <c r="BP14" s="662"/>
      <c r="BQ14" s="662"/>
      <c r="BR14" s="662"/>
      <c r="BS14" s="668">
        <v>304</v>
      </c>
      <c r="BT14" s="660"/>
      <c r="BU14" s="660"/>
      <c r="BV14" s="660"/>
      <c r="BW14" s="660"/>
      <c r="BX14" s="660"/>
      <c r="BY14" s="660"/>
      <c r="BZ14" s="660"/>
      <c r="CA14" s="660"/>
      <c r="CB14" s="669"/>
      <c r="CD14" s="674" t="s">
        <v>255</v>
      </c>
      <c r="CE14" s="675"/>
      <c r="CF14" s="675"/>
      <c r="CG14" s="675"/>
      <c r="CH14" s="675"/>
      <c r="CI14" s="675"/>
      <c r="CJ14" s="675"/>
      <c r="CK14" s="675"/>
      <c r="CL14" s="675"/>
      <c r="CM14" s="675"/>
      <c r="CN14" s="675"/>
      <c r="CO14" s="675"/>
      <c r="CP14" s="675"/>
      <c r="CQ14" s="676"/>
      <c r="CR14" s="659">
        <v>76723</v>
      </c>
      <c r="CS14" s="660"/>
      <c r="CT14" s="660"/>
      <c r="CU14" s="660"/>
      <c r="CV14" s="660"/>
      <c r="CW14" s="660"/>
      <c r="CX14" s="660"/>
      <c r="CY14" s="661"/>
      <c r="CZ14" s="662">
        <v>3.1</v>
      </c>
      <c r="DA14" s="662"/>
      <c r="DB14" s="662"/>
      <c r="DC14" s="662"/>
      <c r="DD14" s="668">
        <v>5875</v>
      </c>
      <c r="DE14" s="660"/>
      <c r="DF14" s="660"/>
      <c r="DG14" s="660"/>
      <c r="DH14" s="660"/>
      <c r="DI14" s="660"/>
      <c r="DJ14" s="660"/>
      <c r="DK14" s="660"/>
      <c r="DL14" s="660"/>
      <c r="DM14" s="660"/>
      <c r="DN14" s="660"/>
      <c r="DO14" s="660"/>
      <c r="DP14" s="661"/>
      <c r="DQ14" s="668">
        <v>76703</v>
      </c>
      <c r="DR14" s="660"/>
      <c r="DS14" s="660"/>
      <c r="DT14" s="660"/>
      <c r="DU14" s="660"/>
      <c r="DV14" s="660"/>
      <c r="DW14" s="660"/>
      <c r="DX14" s="660"/>
      <c r="DY14" s="660"/>
      <c r="DZ14" s="660"/>
      <c r="EA14" s="660"/>
      <c r="EB14" s="660"/>
      <c r="EC14" s="669"/>
    </row>
    <row r="15" spans="2:143" ht="11.25" customHeight="1" x14ac:dyDescent="0.15">
      <c r="B15" s="656" t="s">
        <v>256</v>
      </c>
      <c r="C15" s="657"/>
      <c r="D15" s="657"/>
      <c r="E15" s="657"/>
      <c r="F15" s="657"/>
      <c r="G15" s="657"/>
      <c r="H15" s="657"/>
      <c r="I15" s="657"/>
      <c r="J15" s="657"/>
      <c r="K15" s="657"/>
      <c r="L15" s="657"/>
      <c r="M15" s="657"/>
      <c r="N15" s="657"/>
      <c r="O15" s="657"/>
      <c r="P15" s="657"/>
      <c r="Q15" s="658"/>
      <c r="R15" s="659">
        <v>7768</v>
      </c>
      <c r="S15" s="660"/>
      <c r="T15" s="660"/>
      <c r="U15" s="660"/>
      <c r="V15" s="660"/>
      <c r="W15" s="660"/>
      <c r="X15" s="660"/>
      <c r="Y15" s="661"/>
      <c r="Z15" s="662">
        <v>0.3</v>
      </c>
      <c r="AA15" s="662"/>
      <c r="AB15" s="662"/>
      <c r="AC15" s="662"/>
      <c r="AD15" s="663">
        <v>7768</v>
      </c>
      <c r="AE15" s="663"/>
      <c r="AF15" s="663"/>
      <c r="AG15" s="663"/>
      <c r="AH15" s="663"/>
      <c r="AI15" s="663"/>
      <c r="AJ15" s="663"/>
      <c r="AK15" s="663"/>
      <c r="AL15" s="664">
        <v>0.5</v>
      </c>
      <c r="AM15" s="665"/>
      <c r="AN15" s="665"/>
      <c r="AO15" s="666"/>
      <c r="AP15" s="656" t="s">
        <v>257</v>
      </c>
      <c r="AQ15" s="657"/>
      <c r="AR15" s="657"/>
      <c r="AS15" s="657"/>
      <c r="AT15" s="657"/>
      <c r="AU15" s="657"/>
      <c r="AV15" s="657"/>
      <c r="AW15" s="657"/>
      <c r="AX15" s="657"/>
      <c r="AY15" s="657"/>
      <c r="AZ15" s="657"/>
      <c r="BA15" s="657"/>
      <c r="BB15" s="657"/>
      <c r="BC15" s="657"/>
      <c r="BD15" s="657"/>
      <c r="BE15" s="657"/>
      <c r="BF15" s="658"/>
      <c r="BG15" s="659">
        <v>1988</v>
      </c>
      <c r="BH15" s="660"/>
      <c r="BI15" s="660"/>
      <c r="BJ15" s="660"/>
      <c r="BK15" s="660"/>
      <c r="BL15" s="660"/>
      <c r="BM15" s="660"/>
      <c r="BN15" s="661"/>
      <c r="BO15" s="662">
        <v>0.6</v>
      </c>
      <c r="BP15" s="662"/>
      <c r="BQ15" s="662"/>
      <c r="BR15" s="662"/>
      <c r="BS15" s="668" t="s">
        <v>124</v>
      </c>
      <c r="BT15" s="660"/>
      <c r="BU15" s="660"/>
      <c r="BV15" s="660"/>
      <c r="BW15" s="660"/>
      <c r="BX15" s="660"/>
      <c r="BY15" s="660"/>
      <c r="BZ15" s="660"/>
      <c r="CA15" s="660"/>
      <c r="CB15" s="669"/>
      <c r="CD15" s="674" t="s">
        <v>258</v>
      </c>
      <c r="CE15" s="675"/>
      <c r="CF15" s="675"/>
      <c r="CG15" s="675"/>
      <c r="CH15" s="675"/>
      <c r="CI15" s="675"/>
      <c r="CJ15" s="675"/>
      <c r="CK15" s="675"/>
      <c r="CL15" s="675"/>
      <c r="CM15" s="675"/>
      <c r="CN15" s="675"/>
      <c r="CO15" s="675"/>
      <c r="CP15" s="675"/>
      <c r="CQ15" s="676"/>
      <c r="CR15" s="659">
        <v>248321</v>
      </c>
      <c r="CS15" s="660"/>
      <c r="CT15" s="660"/>
      <c r="CU15" s="660"/>
      <c r="CV15" s="660"/>
      <c r="CW15" s="660"/>
      <c r="CX15" s="660"/>
      <c r="CY15" s="661"/>
      <c r="CZ15" s="662">
        <v>10.199999999999999</v>
      </c>
      <c r="DA15" s="662"/>
      <c r="DB15" s="662"/>
      <c r="DC15" s="662"/>
      <c r="DD15" s="668">
        <v>38700</v>
      </c>
      <c r="DE15" s="660"/>
      <c r="DF15" s="660"/>
      <c r="DG15" s="660"/>
      <c r="DH15" s="660"/>
      <c r="DI15" s="660"/>
      <c r="DJ15" s="660"/>
      <c r="DK15" s="660"/>
      <c r="DL15" s="660"/>
      <c r="DM15" s="660"/>
      <c r="DN15" s="660"/>
      <c r="DO15" s="660"/>
      <c r="DP15" s="661"/>
      <c r="DQ15" s="668">
        <v>219607</v>
      </c>
      <c r="DR15" s="660"/>
      <c r="DS15" s="660"/>
      <c r="DT15" s="660"/>
      <c r="DU15" s="660"/>
      <c r="DV15" s="660"/>
      <c r="DW15" s="660"/>
      <c r="DX15" s="660"/>
      <c r="DY15" s="660"/>
      <c r="DZ15" s="660"/>
      <c r="EA15" s="660"/>
      <c r="EB15" s="660"/>
      <c r="EC15" s="669"/>
    </row>
    <row r="16" spans="2:143" ht="11.25" customHeight="1" x14ac:dyDescent="0.15">
      <c r="B16" s="656" t="s">
        <v>259</v>
      </c>
      <c r="C16" s="657"/>
      <c r="D16" s="657"/>
      <c r="E16" s="657"/>
      <c r="F16" s="657"/>
      <c r="G16" s="657"/>
      <c r="H16" s="657"/>
      <c r="I16" s="657"/>
      <c r="J16" s="657"/>
      <c r="K16" s="657"/>
      <c r="L16" s="657"/>
      <c r="M16" s="657"/>
      <c r="N16" s="657"/>
      <c r="O16" s="657"/>
      <c r="P16" s="657"/>
      <c r="Q16" s="658"/>
      <c r="R16" s="659" t="s">
        <v>250</v>
      </c>
      <c r="S16" s="660"/>
      <c r="T16" s="660"/>
      <c r="U16" s="660"/>
      <c r="V16" s="660"/>
      <c r="W16" s="660"/>
      <c r="X16" s="660"/>
      <c r="Y16" s="661"/>
      <c r="Z16" s="662" t="s">
        <v>124</v>
      </c>
      <c r="AA16" s="662"/>
      <c r="AB16" s="662"/>
      <c r="AC16" s="662"/>
      <c r="AD16" s="663" t="s">
        <v>250</v>
      </c>
      <c r="AE16" s="663"/>
      <c r="AF16" s="663"/>
      <c r="AG16" s="663"/>
      <c r="AH16" s="663"/>
      <c r="AI16" s="663"/>
      <c r="AJ16" s="663"/>
      <c r="AK16" s="663"/>
      <c r="AL16" s="664" t="s">
        <v>124</v>
      </c>
      <c r="AM16" s="665"/>
      <c r="AN16" s="665"/>
      <c r="AO16" s="666"/>
      <c r="AP16" s="656" t="s">
        <v>260</v>
      </c>
      <c r="AQ16" s="657"/>
      <c r="AR16" s="657"/>
      <c r="AS16" s="657"/>
      <c r="AT16" s="657"/>
      <c r="AU16" s="657"/>
      <c r="AV16" s="657"/>
      <c r="AW16" s="657"/>
      <c r="AX16" s="657"/>
      <c r="AY16" s="657"/>
      <c r="AZ16" s="657"/>
      <c r="BA16" s="657"/>
      <c r="BB16" s="657"/>
      <c r="BC16" s="657"/>
      <c r="BD16" s="657"/>
      <c r="BE16" s="657"/>
      <c r="BF16" s="658"/>
      <c r="BG16" s="659" t="s">
        <v>124</v>
      </c>
      <c r="BH16" s="660"/>
      <c r="BI16" s="660"/>
      <c r="BJ16" s="660"/>
      <c r="BK16" s="660"/>
      <c r="BL16" s="660"/>
      <c r="BM16" s="660"/>
      <c r="BN16" s="661"/>
      <c r="BO16" s="662" t="s">
        <v>124</v>
      </c>
      <c r="BP16" s="662"/>
      <c r="BQ16" s="662"/>
      <c r="BR16" s="662"/>
      <c r="BS16" s="668" t="s">
        <v>124</v>
      </c>
      <c r="BT16" s="660"/>
      <c r="BU16" s="660"/>
      <c r="BV16" s="660"/>
      <c r="BW16" s="660"/>
      <c r="BX16" s="660"/>
      <c r="BY16" s="660"/>
      <c r="BZ16" s="660"/>
      <c r="CA16" s="660"/>
      <c r="CB16" s="669"/>
      <c r="CD16" s="674" t="s">
        <v>261</v>
      </c>
      <c r="CE16" s="675"/>
      <c r="CF16" s="675"/>
      <c r="CG16" s="675"/>
      <c r="CH16" s="675"/>
      <c r="CI16" s="675"/>
      <c r="CJ16" s="675"/>
      <c r="CK16" s="675"/>
      <c r="CL16" s="675"/>
      <c r="CM16" s="675"/>
      <c r="CN16" s="675"/>
      <c r="CO16" s="675"/>
      <c r="CP16" s="675"/>
      <c r="CQ16" s="676"/>
      <c r="CR16" s="659" t="s">
        <v>124</v>
      </c>
      <c r="CS16" s="660"/>
      <c r="CT16" s="660"/>
      <c r="CU16" s="660"/>
      <c r="CV16" s="660"/>
      <c r="CW16" s="660"/>
      <c r="CX16" s="660"/>
      <c r="CY16" s="661"/>
      <c r="CZ16" s="662" t="s">
        <v>124</v>
      </c>
      <c r="DA16" s="662"/>
      <c r="DB16" s="662"/>
      <c r="DC16" s="662"/>
      <c r="DD16" s="668" t="s">
        <v>238</v>
      </c>
      <c r="DE16" s="660"/>
      <c r="DF16" s="660"/>
      <c r="DG16" s="660"/>
      <c r="DH16" s="660"/>
      <c r="DI16" s="660"/>
      <c r="DJ16" s="660"/>
      <c r="DK16" s="660"/>
      <c r="DL16" s="660"/>
      <c r="DM16" s="660"/>
      <c r="DN16" s="660"/>
      <c r="DO16" s="660"/>
      <c r="DP16" s="661"/>
      <c r="DQ16" s="668" t="s">
        <v>124</v>
      </c>
      <c r="DR16" s="660"/>
      <c r="DS16" s="660"/>
      <c r="DT16" s="660"/>
      <c r="DU16" s="660"/>
      <c r="DV16" s="660"/>
      <c r="DW16" s="660"/>
      <c r="DX16" s="660"/>
      <c r="DY16" s="660"/>
      <c r="DZ16" s="660"/>
      <c r="EA16" s="660"/>
      <c r="EB16" s="660"/>
      <c r="EC16" s="669"/>
    </row>
    <row r="17" spans="2:133" ht="11.25" customHeight="1" x14ac:dyDescent="0.15">
      <c r="B17" s="656" t="s">
        <v>262</v>
      </c>
      <c r="C17" s="657"/>
      <c r="D17" s="657"/>
      <c r="E17" s="657"/>
      <c r="F17" s="657"/>
      <c r="G17" s="657"/>
      <c r="H17" s="657"/>
      <c r="I17" s="657"/>
      <c r="J17" s="657"/>
      <c r="K17" s="657"/>
      <c r="L17" s="657"/>
      <c r="M17" s="657"/>
      <c r="N17" s="657"/>
      <c r="O17" s="657"/>
      <c r="P17" s="657"/>
      <c r="Q17" s="658"/>
      <c r="R17" s="659">
        <v>163</v>
      </c>
      <c r="S17" s="660"/>
      <c r="T17" s="660"/>
      <c r="U17" s="660"/>
      <c r="V17" s="660"/>
      <c r="W17" s="660"/>
      <c r="X17" s="660"/>
      <c r="Y17" s="661"/>
      <c r="Z17" s="662">
        <v>0</v>
      </c>
      <c r="AA17" s="662"/>
      <c r="AB17" s="662"/>
      <c r="AC17" s="662"/>
      <c r="AD17" s="663">
        <v>163</v>
      </c>
      <c r="AE17" s="663"/>
      <c r="AF17" s="663"/>
      <c r="AG17" s="663"/>
      <c r="AH17" s="663"/>
      <c r="AI17" s="663"/>
      <c r="AJ17" s="663"/>
      <c r="AK17" s="663"/>
      <c r="AL17" s="664">
        <v>0</v>
      </c>
      <c r="AM17" s="665"/>
      <c r="AN17" s="665"/>
      <c r="AO17" s="666"/>
      <c r="AP17" s="656" t="s">
        <v>263</v>
      </c>
      <c r="AQ17" s="657"/>
      <c r="AR17" s="657"/>
      <c r="AS17" s="657"/>
      <c r="AT17" s="657"/>
      <c r="AU17" s="657"/>
      <c r="AV17" s="657"/>
      <c r="AW17" s="657"/>
      <c r="AX17" s="657"/>
      <c r="AY17" s="657"/>
      <c r="AZ17" s="657"/>
      <c r="BA17" s="657"/>
      <c r="BB17" s="657"/>
      <c r="BC17" s="657"/>
      <c r="BD17" s="657"/>
      <c r="BE17" s="657"/>
      <c r="BF17" s="658"/>
      <c r="BG17" s="659" t="s">
        <v>124</v>
      </c>
      <c r="BH17" s="660"/>
      <c r="BI17" s="660"/>
      <c r="BJ17" s="660"/>
      <c r="BK17" s="660"/>
      <c r="BL17" s="660"/>
      <c r="BM17" s="660"/>
      <c r="BN17" s="661"/>
      <c r="BO17" s="662" t="s">
        <v>124</v>
      </c>
      <c r="BP17" s="662"/>
      <c r="BQ17" s="662"/>
      <c r="BR17" s="662"/>
      <c r="BS17" s="668" t="s">
        <v>238</v>
      </c>
      <c r="BT17" s="660"/>
      <c r="BU17" s="660"/>
      <c r="BV17" s="660"/>
      <c r="BW17" s="660"/>
      <c r="BX17" s="660"/>
      <c r="BY17" s="660"/>
      <c r="BZ17" s="660"/>
      <c r="CA17" s="660"/>
      <c r="CB17" s="669"/>
      <c r="CD17" s="674" t="s">
        <v>264</v>
      </c>
      <c r="CE17" s="675"/>
      <c r="CF17" s="675"/>
      <c r="CG17" s="675"/>
      <c r="CH17" s="675"/>
      <c r="CI17" s="675"/>
      <c r="CJ17" s="675"/>
      <c r="CK17" s="675"/>
      <c r="CL17" s="675"/>
      <c r="CM17" s="675"/>
      <c r="CN17" s="675"/>
      <c r="CO17" s="675"/>
      <c r="CP17" s="675"/>
      <c r="CQ17" s="676"/>
      <c r="CR17" s="659">
        <v>195829</v>
      </c>
      <c r="CS17" s="660"/>
      <c r="CT17" s="660"/>
      <c r="CU17" s="660"/>
      <c r="CV17" s="660"/>
      <c r="CW17" s="660"/>
      <c r="CX17" s="660"/>
      <c r="CY17" s="661"/>
      <c r="CZ17" s="662">
        <v>8</v>
      </c>
      <c r="DA17" s="662"/>
      <c r="DB17" s="662"/>
      <c r="DC17" s="662"/>
      <c r="DD17" s="668" t="s">
        <v>139</v>
      </c>
      <c r="DE17" s="660"/>
      <c r="DF17" s="660"/>
      <c r="DG17" s="660"/>
      <c r="DH17" s="660"/>
      <c r="DI17" s="660"/>
      <c r="DJ17" s="660"/>
      <c r="DK17" s="660"/>
      <c r="DL17" s="660"/>
      <c r="DM17" s="660"/>
      <c r="DN17" s="660"/>
      <c r="DO17" s="660"/>
      <c r="DP17" s="661"/>
      <c r="DQ17" s="668">
        <v>191427</v>
      </c>
      <c r="DR17" s="660"/>
      <c r="DS17" s="660"/>
      <c r="DT17" s="660"/>
      <c r="DU17" s="660"/>
      <c r="DV17" s="660"/>
      <c r="DW17" s="660"/>
      <c r="DX17" s="660"/>
      <c r="DY17" s="660"/>
      <c r="DZ17" s="660"/>
      <c r="EA17" s="660"/>
      <c r="EB17" s="660"/>
      <c r="EC17" s="669"/>
    </row>
    <row r="18" spans="2:133" ht="11.25" customHeight="1" x14ac:dyDescent="0.15">
      <c r="B18" s="656" t="s">
        <v>265</v>
      </c>
      <c r="C18" s="657"/>
      <c r="D18" s="657"/>
      <c r="E18" s="657"/>
      <c r="F18" s="657"/>
      <c r="G18" s="657"/>
      <c r="H18" s="657"/>
      <c r="I18" s="657"/>
      <c r="J18" s="657"/>
      <c r="K18" s="657"/>
      <c r="L18" s="657"/>
      <c r="M18" s="657"/>
      <c r="N18" s="657"/>
      <c r="O18" s="657"/>
      <c r="P18" s="657"/>
      <c r="Q18" s="658"/>
      <c r="R18" s="659">
        <v>1281433</v>
      </c>
      <c r="S18" s="660"/>
      <c r="T18" s="660"/>
      <c r="U18" s="660"/>
      <c r="V18" s="660"/>
      <c r="W18" s="660"/>
      <c r="X18" s="660"/>
      <c r="Y18" s="661"/>
      <c r="Z18" s="662">
        <v>46.8</v>
      </c>
      <c r="AA18" s="662"/>
      <c r="AB18" s="662"/>
      <c r="AC18" s="662"/>
      <c r="AD18" s="663">
        <v>1088897</v>
      </c>
      <c r="AE18" s="663"/>
      <c r="AF18" s="663"/>
      <c r="AG18" s="663"/>
      <c r="AH18" s="663"/>
      <c r="AI18" s="663"/>
      <c r="AJ18" s="663"/>
      <c r="AK18" s="663"/>
      <c r="AL18" s="664">
        <v>72.099999999999994</v>
      </c>
      <c r="AM18" s="665"/>
      <c r="AN18" s="665"/>
      <c r="AO18" s="666"/>
      <c r="AP18" s="656" t="s">
        <v>266</v>
      </c>
      <c r="AQ18" s="657"/>
      <c r="AR18" s="657"/>
      <c r="AS18" s="657"/>
      <c r="AT18" s="657"/>
      <c r="AU18" s="657"/>
      <c r="AV18" s="657"/>
      <c r="AW18" s="657"/>
      <c r="AX18" s="657"/>
      <c r="AY18" s="657"/>
      <c r="AZ18" s="657"/>
      <c r="BA18" s="657"/>
      <c r="BB18" s="657"/>
      <c r="BC18" s="657"/>
      <c r="BD18" s="657"/>
      <c r="BE18" s="657"/>
      <c r="BF18" s="658"/>
      <c r="BG18" s="659" t="s">
        <v>124</v>
      </c>
      <c r="BH18" s="660"/>
      <c r="BI18" s="660"/>
      <c r="BJ18" s="660"/>
      <c r="BK18" s="660"/>
      <c r="BL18" s="660"/>
      <c r="BM18" s="660"/>
      <c r="BN18" s="661"/>
      <c r="BO18" s="662" t="s">
        <v>124</v>
      </c>
      <c r="BP18" s="662"/>
      <c r="BQ18" s="662"/>
      <c r="BR18" s="662"/>
      <c r="BS18" s="668" t="s">
        <v>124</v>
      </c>
      <c r="BT18" s="660"/>
      <c r="BU18" s="660"/>
      <c r="BV18" s="660"/>
      <c r="BW18" s="660"/>
      <c r="BX18" s="660"/>
      <c r="BY18" s="660"/>
      <c r="BZ18" s="660"/>
      <c r="CA18" s="660"/>
      <c r="CB18" s="669"/>
      <c r="CD18" s="674" t="s">
        <v>267</v>
      </c>
      <c r="CE18" s="675"/>
      <c r="CF18" s="675"/>
      <c r="CG18" s="675"/>
      <c r="CH18" s="675"/>
      <c r="CI18" s="675"/>
      <c r="CJ18" s="675"/>
      <c r="CK18" s="675"/>
      <c r="CL18" s="675"/>
      <c r="CM18" s="675"/>
      <c r="CN18" s="675"/>
      <c r="CO18" s="675"/>
      <c r="CP18" s="675"/>
      <c r="CQ18" s="676"/>
      <c r="CR18" s="659" t="s">
        <v>250</v>
      </c>
      <c r="CS18" s="660"/>
      <c r="CT18" s="660"/>
      <c r="CU18" s="660"/>
      <c r="CV18" s="660"/>
      <c r="CW18" s="660"/>
      <c r="CX18" s="660"/>
      <c r="CY18" s="661"/>
      <c r="CZ18" s="662" t="s">
        <v>124</v>
      </c>
      <c r="DA18" s="662"/>
      <c r="DB18" s="662"/>
      <c r="DC18" s="662"/>
      <c r="DD18" s="668" t="s">
        <v>124</v>
      </c>
      <c r="DE18" s="660"/>
      <c r="DF18" s="660"/>
      <c r="DG18" s="660"/>
      <c r="DH18" s="660"/>
      <c r="DI18" s="660"/>
      <c r="DJ18" s="660"/>
      <c r="DK18" s="660"/>
      <c r="DL18" s="660"/>
      <c r="DM18" s="660"/>
      <c r="DN18" s="660"/>
      <c r="DO18" s="660"/>
      <c r="DP18" s="661"/>
      <c r="DQ18" s="668" t="s">
        <v>139</v>
      </c>
      <c r="DR18" s="660"/>
      <c r="DS18" s="660"/>
      <c r="DT18" s="660"/>
      <c r="DU18" s="660"/>
      <c r="DV18" s="660"/>
      <c r="DW18" s="660"/>
      <c r="DX18" s="660"/>
      <c r="DY18" s="660"/>
      <c r="DZ18" s="660"/>
      <c r="EA18" s="660"/>
      <c r="EB18" s="660"/>
      <c r="EC18" s="669"/>
    </row>
    <row r="19" spans="2:133" ht="11.25" customHeight="1" x14ac:dyDescent="0.15">
      <c r="B19" s="656" t="s">
        <v>268</v>
      </c>
      <c r="C19" s="657"/>
      <c r="D19" s="657"/>
      <c r="E19" s="657"/>
      <c r="F19" s="657"/>
      <c r="G19" s="657"/>
      <c r="H19" s="657"/>
      <c r="I19" s="657"/>
      <c r="J19" s="657"/>
      <c r="K19" s="657"/>
      <c r="L19" s="657"/>
      <c r="M19" s="657"/>
      <c r="N19" s="657"/>
      <c r="O19" s="657"/>
      <c r="P19" s="657"/>
      <c r="Q19" s="658"/>
      <c r="R19" s="659">
        <v>1088897</v>
      </c>
      <c r="S19" s="660"/>
      <c r="T19" s="660"/>
      <c r="U19" s="660"/>
      <c r="V19" s="660"/>
      <c r="W19" s="660"/>
      <c r="X19" s="660"/>
      <c r="Y19" s="661"/>
      <c r="Z19" s="662">
        <v>39.799999999999997</v>
      </c>
      <c r="AA19" s="662"/>
      <c r="AB19" s="662"/>
      <c r="AC19" s="662"/>
      <c r="AD19" s="663">
        <v>1088897</v>
      </c>
      <c r="AE19" s="663"/>
      <c r="AF19" s="663"/>
      <c r="AG19" s="663"/>
      <c r="AH19" s="663"/>
      <c r="AI19" s="663"/>
      <c r="AJ19" s="663"/>
      <c r="AK19" s="663"/>
      <c r="AL19" s="664">
        <v>72.099999999999994</v>
      </c>
      <c r="AM19" s="665"/>
      <c r="AN19" s="665"/>
      <c r="AO19" s="666"/>
      <c r="AP19" s="656" t="s">
        <v>269</v>
      </c>
      <c r="AQ19" s="657"/>
      <c r="AR19" s="657"/>
      <c r="AS19" s="657"/>
      <c r="AT19" s="657"/>
      <c r="AU19" s="657"/>
      <c r="AV19" s="657"/>
      <c r="AW19" s="657"/>
      <c r="AX19" s="657"/>
      <c r="AY19" s="657"/>
      <c r="AZ19" s="657"/>
      <c r="BA19" s="657"/>
      <c r="BB19" s="657"/>
      <c r="BC19" s="657"/>
      <c r="BD19" s="657"/>
      <c r="BE19" s="657"/>
      <c r="BF19" s="658"/>
      <c r="BG19" s="659">
        <v>5238</v>
      </c>
      <c r="BH19" s="660"/>
      <c r="BI19" s="660"/>
      <c r="BJ19" s="660"/>
      <c r="BK19" s="660"/>
      <c r="BL19" s="660"/>
      <c r="BM19" s="660"/>
      <c r="BN19" s="661"/>
      <c r="BO19" s="662">
        <v>1.6</v>
      </c>
      <c r="BP19" s="662"/>
      <c r="BQ19" s="662"/>
      <c r="BR19" s="662"/>
      <c r="BS19" s="668" t="s">
        <v>124</v>
      </c>
      <c r="BT19" s="660"/>
      <c r="BU19" s="660"/>
      <c r="BV19" s="660"/>
      <c r="BW19" s="660"/>
      <c r="BX19" s="660"/>
      <c r="BY19" s="660"/>
      <c r="BZ19" s="660"/>
      <c r="CA19" s="660"/>
      <c r="CB19" s="669"/>
      <c r="CD19" s="674" t="s">
        <v>270</v>
      </c>
      <c r="CE19" s="675"/>
      <c r="CF19" s="675"/>
      <c r="CG19" s="675"/>
      <c r="CH19" s="675"/>
      <c r="CI19" s="675"/>
      <c r="CJ19" s="675"/>
      <c r="CK19" s="675"/>
      <c r="CL19" s="675"/>
      <c r="CM19" s="675"/>
      <c r="CN19" s="675"/>
      <c r="CO19" s="675"/>
      <c r="CP19" s="675"/>
      <c r="CQ19" s="676"/>
      <c r="CR19" s="659" t="s">
        <v>250</v>
      </c>
      <c r="CS19" s="660"/>
      <c r="CT19" s="660"/>
      <c r="CU19" s="660"/>
      <c r="CV19" s="660"/>
      <c r="CW19" s="660"/>
      <c r="CX19" s="660"/>
      <c r="CY19" s="661"/>
      <c r="CZ19" s="662" t="s">
        <v>238</v>
      </c>
      <c r="DA19" s="662"/>
      <c r="DB19" s="662"/>
      <c r="DC19" s="662"/>
      <c r="DD19" s="668" t="s">
        <v>139</v>
      </c>
      <c r="DE19" s="660"/>
      <c r="DF19" s="660"/>
      <c r="DG19" s="660"/>
      <c r="DH19" s="660"/>
      <c r="DI19" s="660"/>
      <c r="DJ19" s="660"/>
      <c r="DK19" s="660"/>
      <c r="DL19" s="660"/>
      <c r="DM19" s="660"/>
      <c r="DN19" s="660"/>
      <c r="DO19" s="660"/>
      <c r="DP19" s="661"/>
      <c r="DQ19" s="668" t="s">
        <v>238</v>
      </c>
      <c r="DR19" s="660"/>
      <c r="DS19" s="660"/>
      <c r="DT19" s="660"/>
      <c r="DU19" s="660"/>
      <c r="DV19" s="660"/>
      <c r="DW19" s="660"/>
      <c r="DX19" s="660"/>
      <c r="DY19" s="660"/>
      <c r="DZ19" s="660"/>
      <c r="EA19" s="660"/>
      <c r="EB19" s="660"/>
      <c r="EC19" s="669"/>
    </row>
    <row r="20" spans="2:133" ht="11.25" customHeight="1" x14ac:dyDescent="0.15">
      <c r="B20" s="656" t="s">
        <v>271</v>
      </c>
      <c r="C20" s="657"/>
      <c r="D20" s="657"/>
      <c r="E20" s="657"/>
      <c r="F20" s="657"/>
      <c r="G20" s="657"/>
      <c r="H20" s="657"/>
      <c r="I20" s="657"/>
      <c r="J20" s="657"/>
      <c r="K20" s="657"/>
      <c r="L20" s="657"/>
      <c r="M20" s="657"/>
      <c r="N20" s="657"/>
      <c r="O20" s="657"/>
      <c r="P20" s="657"/>
      <c r="Q20" s="658"/>
      <c r="R20" s="659">
        <v>192536</v>
      </c>
      <c r="S20" s="660"/>
      <c r="T20" s="660"/>
      <c r="U20" s="660"/>
      <c r="V20" s="660"/>
      <c r="W20" s="660"/>
      <c r="X20" s="660"/>
      <c r="Y20" s="661"/>
      <c r="Z20" s="662">
        <v>7</v>
      </c>
      <c r="AA20" s="662"/>
      <c r="AB20" s="662"/>
      <c r="AC20" s="662"/>
      <c r="AD20" s="663" t="s">
        <v>124</v>
      </c>
      <c r="AE20" s="663"/>
      <c r="AF20" s="663"/>
      <c r="AG20" s="663"/>
      <c r="AH20" s="663"/>
      <c r="AI20" s="663"/>
      <c r="AJ20" s="663"/>
      <c r="AK20" s="663"/>
      <c r="AL20" s="664" t="s">
        <v>124</v>
      </c>
      <c r="AM20" s="665"/>
      <c r="AN20" s="665"/>
      <c r="AO20" s="666"/>
      <c r="AP20" s="656" t="s">
        <v>272</v>
      </c>
      <c r="AQ20" s="657"/>
      <c r="AR20" s="657"/>
      <c r="AS20" s="657"/>
      <c r="AT20" s="657"/>
      <c r="AU20" s="657"/>
      <c r="AV20" s="657"/>
      <c r="AW20" s="657"/>
      <c r="AX20" s="657"/>
      <c r="AY20" s="657"/>
      <c r="AZ20" s="657"/>
      <c r="BA20" s="657"/>
      <c r="BB20" s="657"/>
      <c r="BC20" s="657"/>
      <c r="BD20" s="657"/>
      <c r="BE20" s="657"/>
      <c r="BF20" s="658"/>
      <c r="BG20" s="659">
        <v>5238</v>
      </c>
      <c r="BH20" s="660"/>
      <c r="BI20" s="660"/>
      <c r="BJ20" s="660"/>
      <c r="BK20" s="660"/>
      <c r="BL20" s="660"/>
      <c r="BM20" s="660"/>
      <c r="BN20" s="661"/>
      <c r="BO20" s="662">
        <v>1.6</v>
      </c>
      <c r="BP20" s="662"/>
      <c r="BQ20" s="662"/>
      <c r="BR20" s="662"/>
      <c r="BS20" s="668" t="s">
        <v>124</v>
      </c>
      <c r="BT20" s="660"/>
      <c r="BU20" s="660"/>
      <c r="BV20" s="660"/>
      <c r="BW20" s="660"/>
      <c r="BX20" s="660"/>
      <c r="BY20" s="660"/>
      <c r="BZ20" s="660"/>
      <c r="CA20" s="660"/>
      <c r="CB20" s="669"/>
      <c r="CD20" s="674" t="s">
        <v>273</v>
      </c>
      <c r="CE20" s="675"/>
      <c r="CF20" s="675"/>
      <c r="CG20" s="675"/>
      <c r="CH20" s="675"/>
      <c r="CI20" s="675"/>
      <c r="CJ20" s="675"/>
      <c r="CK20" s="675"/>
      <c r="CL20" s="675"/>
      <c r="CM20" s="675"/>
      <c r="CN20" s="675"/>
      <c r="CO20" s="675"/>
      <c r="CP20" s="675"/>
      <c r="CQ20" s="676"/>
      <c r="CR20" s="659">
        <v>2442022</v>
      </c>
      <c r="CS20" s="660"/>
      <c r="CT20" s="660"/>
      <c r="CU20" s="660"/>
      <c r="CV20" s="660"/>
      <c r="CW20" s="660"/>
      <c r="CX20" s="660"/>
      <c r="CY20" s="661"/>
      <c r="CZ20" s="662">
        <v>100</v>
      </c>
      <c r="DA20" s="662"/>
      <c r="DB20" s="662"/>
      <c r="DC20" s="662"/>
      <c r="DD20" s="668">
        <v>617242</v>
      </c>
      <c r="DE20" s="660"/>
      <c r="DF20" s="660"/>
      <c r="DG20" s="660"/>
      <c r="DH20" s="660"/>
      <c r="DI20" s="660"/>
      <c r="DJ20" s="660"/>
      <c r="DK20" s="660"/>
      <c r="DL20" s="660"/>
      <c r="DM20" s="660"/>
      <c r="DN20" s="660"/>
      <c r="DO20" s="660"/>
      <c r="DP20" s="661"/>
      <c r="DQ20" s="668">
        <v>1736271</v>
      </c>
      <c r="DR20" s="660"/>
      <c r="DS20" s="660"/>
      <c r="DT20" s="660"/>
      <c r="DU20" s="660"/>
      <c r="DV20" s="660"/>
      <c r="DW20" s="660"/>
      <c r="DX20" s="660"/>
      <c r="DY20" s="660"/>
      <c r="DZ20" s="660"/>
      <c r="EA20" s="660"/>
      <c r="EB20" s="660"/>
      <c r="EC20" s="669"/>
    </row>
    <row r="21" spans="2:133" ht="11.25" customHeight="1" x14ac:dyDescent="0.15">
      <c r="B21" s="656" t="s">
        <v>274</v>
      </c>
      <c r="C21" s="657"/>
      <c r="D21" s="657"/>
      <c r="E21" s="657"/>
      <c r="F21" s="657"/>
      <c r="G21" s="657"/>
      <c r="H21" s="657"/>
      <c r="I21" s="657"/>
      <c r="J21" s="657"/>
      <c r="K21" s="657"/>
      <c r="L21" s="657"/>
      <c r="M21" s="657"/>
      <c r="N21" s="657"/>
      <c r="O21" s="657"/>
      <c r="P21" s="657"/>
      <c r="Q21" s="658"/>
      <c r="R21" s="659" t="s">
        <v>124</v>
      </c>
      <c r="S21" s="660"/>
      <c r="T21" s="660"/>
      <c r="U21" s="660"/>
      <c r="V21" s="660"/>
      <c r="W21" s="660"/>
      <c r="X21" s="660"/>
      <c r="Y21" s="661"/>
      <c r="Z21" s="662" t="s">
        <v>139</v>
      </c>
      <c r="AA21" s="662"/>
      <c r="AB21" s="662"/>
      <c r="AC21" s="662"/>
      <c r="AD21" s="663" t="s">
        <v>124</v>
      </c>
      <c r="AE21" s="663"/>
      <c r="AF21" s="663"/>
      <c r="AG21" s="663"/>
      <c r="AH21" s="663"/>
      <c r="AI21" s="663"/>
      <c r="AJ21" s="663"/>
      <c r="AK21" s="663"/>
      <c r="AL21" s="664" t="s">
        <v>250</v>
      </c>
      <c r="AM21" s="665"/>
      <c r="AN21" s="665"/>
      <c r="AO21" s="666"/>
      <c r="AP21" s="677" t="s">
        <v>275</v>
      </c>
      <c r="AQ21" s="678"/>
      <c r="AR21" s="678"/>
      <c r="AS21" s="678"/>
      <c r="AT21" s="678"/>
      <c r="AU21" s="678"/>
      <c r="AV21" s="678"/>
      <c r="AW21" s="678"/>
      <c r="AX21" s="678"/>
      <c r="AY21" s="678"/>
      <c r="AZ21" s="678"/>
      <c r="BA21" s="678"/>
      <c r="BB21" s="678"/>
      <c r="BC21" s="678"/>
      <c r="BD21" s="678"/>
      <c r="BE21" s="678"/>
      <c r="BF21" s="679"/>
      <c r="BG21" s="659">
        <v>5238</v>
      </c>
      <c r="BH21" s="660"/>
      <c r="BI21" s="660"/>
      <c r="BJ21" s="660"/>
      <c r="BK21" s="660"/>
      <c r="BL21" s="660"/>
      <c r="BM21" s="660"/>
      <c r="BN21" s="661"/>
      <c r="BO21" s="662">
        <v>1.6</v>
      </c>
      <c r="BP21" s="662"/>
      <c r="BQ21" s="662"/>
      <c r="BR21" s="662"/>
      <c r="BS21" s="668" t="s">
        <v>238</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15">
      <c r="B22" s="656" t="s">
        <v>276</v>
      </c>
      <c r="C22" s="657"/>
      <c r="D22" s="657"/>
      <c r="E22" s="657"/>
      <c r="F22" s="657"/>
      <c r="G22" s="657"/>
      <c r="H22" s="657"/>
      <c r="I22" s="657"/>
      <c r="J22" s="657"/>
      <c r="K22" s="657"/>
      <c r="L22" s="657"/>
      <c r="M22" s="657"/>
      <c r="N22" s="657"/>
      <c r="O22" s="657"/>
      <c r="P22" s="657"/>
      <c r="Q22" s="658"/>
      <c r="R22" s="659">
        <v>1668250</v>
      </c>
      <c r="S22" s="660"/>
      <c r="T22" s="660"/>
      <c r="U22" s="660"/>
      <c r="V22" s="660"/>
      <c r="W22" s="660"/>
      <c r="X22" s="660"/>
      <c r="Y22" s="661"/>
      <c r="Z22" s="662">
        <v>60.9</v>
      </c>
      <c r="AA22" s="662"/>
      <c r="AB22" s="662"/>
      <c r="AC22" s="662"/>
      <c r="AD22" s="663">
        <v>1475714</v>
      </c>
      <c r="AE22" s="663"/>
      <c r="AF22" s="663"/>
      <c r="AG22" s="663"/>
      <c r="AH22" s="663"/>
      <c r="AI22" s="663"/>
      <c r="AJ22" s="663"/>
      <c r="AK22" s="663"/>
      <c r="AL22" s="664">
        <v>97.7</v>
      </c>
      <c r="AM22" s="665"/>
      <c r="AN22" s="665"/>
      <c r="AO22" s="666"/>
      <c r="AP22" s="677" t="s">
        <v>277</v>
      </c>
      <c r="AQ22" s="678"/>
      <c r="AR22" s="678"/>
      <c r="AS22" s="678"/>
      <c r="AT22" s="678"/>
      <c r="AU22" s="678"/>
      <c r="AV22" s="678"/>
      <c r="AW22" s="678"/>
      <c r="AX22" s="678"/>
      <c r="AY22" s="678"/>
      <c r="AZ22" s="678"/>
      <c r="BA22" s="678"/>
      <c r="BB22" s="678"/>
      <c r="BC22" s="678"/>
      <c r="BD22" s="678"/>
      <c r="BE22" s="678"/>
      <c r="BF22" s="679"/>
      <c r="BG22" s="659" t="s">
        <v>238</v>
      </c>
      <c r="BH22" s="660"/>
      <c r="BI22" s="660"/>
      <c r="BJ22" s="660"/>
      <c r="BK22" s="660"/>
      <c r="BL22" s="660"/>
      <c r="BM22" s="660"/>
      <c r="BN22" s="661"/>
      <c r="BO22" s="662" t="s">
        <v>124</v>
      </c>
      <c r="BP22" s="662"/>
      <c r="BQ22" s="662"/>
      <c r="BR22" s="662"/>
      <c r="BS22" s="668" t="s">
        <v>124</v>
      </c>
      <c r="BT22" s="660"/>
      <c r="BU22" s="660"/>
      <c r="BV22" s="660"/>
      <c r="BW22" s="660"/>
      <c r="BX22" s="660"/>
      <c r="BY22" s="660"/>
      <c r="BZ22" s="660"/>
      <c r="CA22" s="660"/>
      <c r="CB22" s="669"/>
      <c r="CD22" s="641" t="s">
        <v>278</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279</v>
      </c>
      <c r="C23" s="657"/>
      <c r="D23" s="657"/>
      <c r="E23" s="657"/>
      <c r="F23" s="657"/>
      <c r="G23" s="657"/>
      <c r="H23" s="657"/>
      <c r="I23" s="657"/>
      <c r="J23" s="657"/>
      <c r="K23" s="657"/>
      <c r="L23" s="657"/>
      <c r="M23" s="657"/>
      <c r="N23" s="657"/>
      <c r="O23" s="657"/>
      <c r="P23" s="657"/>
      <c r="Q23" s="658"/>
      <c r="R23" s="659" t="s">
        <v>124</v>
      </c>
      <c r="S23" s="660"/>
      <c r="T23" s="660"/>
      <c r="U23" s="660"/>
      <c r="V23" s="660"/>
      <c r="W23" s="660"/>
      <c r="X23" s="660"/>
      <c r="Y23" s="661"/>
      <c r="Z23" s="662" t="s">
        <v>124</v>
      </c>
      <c r="AA23" s="662"/>
      <c r="AB23" s="662"/>
      <c r="AC23" s="662"/>
      <c r="AD23" s="663" t="s">
        <v>250</v>
      </c>
      <c r="AE23" s="663"/>
      <c r="AF23" s="663"/>
      <c r="AG23" s="663"/>
      <c r="AH23" s="663"/>
      <c r="AI23" s="663"/>
      <c r="AJ23" s="663"/>
      <c r="AK23" s="663"/>
      <c r="AL23" s="664" t="s">
        <v>250</v>
      </c>
      <c r="AM23" s="665"/>
      <c r="AN23" s="665"/>
      <c r="AO23" s="666"/>
      <c r="AP23" s="677" t="s">
        <v>280</v>
      </c>
      <c r="AQ23" s="678"/>
      <c r="AR23" s="678"/>
      <c r="AS23" s="678"/>
      <c r="AT23" s="678"/>
      <c r="AU23" s="678"/>
      <c r="AV23" s="678"/>
      <c r="AW23" s="678"/>
      <c r="AX23" s="678"/>
      <c r="AY23" s="678"/>
      <c r="AZ23" s="678"/>
      <c r="BA23" s="678"/>
      <c r="BB23" s="678"/>
      <c r="BC23" s="678"/>
      <c r="BD23" s="678"/>
      <c r="BE23" s="678"/>
      <c r="BF23" s="679"/>
      <c r="BG23" s="659" t="s">
        <v>124</v>
      </c>
      <c r="BH23" s="660"/>
      <c r="BI23" s="660"/>
      <c r="BJ23" s="660"/>
      <c r="BK23" s="660"/>
      <c r="BL23" s="660"/>
      <c r="BM23" s="660"/>
      <c r="BN23" s="661"/>
      <c r="BO23" s="662" t="s">
        <v>238</v>
      </c>
      <c r="BP23" s="662"/>
      <c r="BQ23" s="662"/>
      <c r="BR23" s="662"/>
      <c r="BS23" s="668" t="s">
        <v>124</v>
      </c>
      <c r="BT23" s="660"/>
      <c r="BU23" s="660"/>
      <c r="BV23" s="660"/>
      <c r="BW23" s="660"/>
      <c r="BX23" s="660"/>
      <c r="BY23" s="660"/>
      <c r="BZ23" s="660"/>
      <c r="CA23" s="660"/>
      <c r="CB23" s="669"/>
      <c r="CD23" s="641" t="s">
        <v>218</v>
      </c>
      <c r="CE23" s="642"/>
      <c r="CF23" s="642"/>
      <c r="CG23" s="642"/>
      <c r="CH23" s="642"/>
      <c r="CI23" s="642"/>
      <c r="CJ23" s="642"/>
      <c r="CK23" s="642"/>
      <c r="CL23" s="642"/>
      <c r="CM23" s="642"/>
      <c r="CN23" s="642"/>
      <c r="CO23" s="642"/>
      <c r="CP23" s="642"/>
      <c r="CQ23" s="643"/>
      <c r="CR23" s="641" t="s">
        <v>281</v>
      </c>
      <c r="CS23" s="642"/>
      <c r="CT23" s="642"/>
      <c r="CU23" s="642"/>
      <c r="CV23" s="642"/>
      <c r="CW23" s="642"/>
      <c r="CX23" s="642"/>
      <c r="CY23" s="643"/>
      <c r="CZ23" s="641" t="s">
        <v>282</v>
      </c>
      <c r="DA23" s="642"/>
      <c r="DB23" s="642"/>
      <c r="DC23" s="643"/>
      <c r="DD23" s="641" t="s">
        <v>283</v>
      </c>
      <c r="DE23" s="642"/>
      <c r="DF23" s="642"/>
      <c r="DG23" s="642"/>
      <c r="DH23" s="642"/>
      <c r="DI23" s="642"/>
      <c r="DJ23" s="642"/>
      <c r="DK23" s="643"/>
      <c r="DL23" s="689" t="s">
        <v>284</v>
      </c>
      <c r="DM23" s="690"/>
      <c r="DN23" s="690"/>
      <c r="DO23" s="690"/>
      <c r="DP23" s="690"/>
      <c r="DQ23" s="690"/>
      <c r="DR23" s="690"/>
      <c r="DS23" s="690"/>
      <c r="DT23" s="690"/>
      <c r="DU23" s="690"/>
      <c r="DV23" s="691"/>
      <c r="DW23" s="641" t="s">
        <v>285</v>
      </c>
      <c r="DX23" s="642"/>
      <c r="DY23" s="642"/>
      <c r="DZ23" s="642"/>
      <c r="EA23" s="642"/>
      <c r="EB23" s="642"/>
      <c r="EC23" s="643"/>
    </row>
    <row r="24" spans="2:133" ht="11.25" customHeight="1" x14ac:dyDescent="0.15">
      <c r="B24" s="656" t="s">
        <v>286</v>
      </c>
      <c r="C24" s="657"/>
      <c r="D24" s="657"/>
      <c r="E24" s="657"/>
      <c r="F24" s="657"/>
      <c r="G24" s="657"/>
      <c r="H24" s="657"/>
      <c r="I24" s="657"/>
      <c r="J24" s="657"/>
      <c r="K24" s="657"/>
      <c r="L24" s="657"/>
      <c r="M24" s="657"/>
      <c r="N24" s="657"/>
      <c r="O24" s="657"/>
      <c r="P24" s="657"/>
      <c r="Q24" s="658"/>
      <c r="R24" s="659">
        <v>31901</v>
      </c>
      <c r="S24" s="660"/>
      <c r="T24" s="660"/>
      <c r="U24" s="660"/>
      <c r="V24" s="660"/>
      <c r="W24" s="660"/>
      <c r="X24" s="660"/>
      <c r="Y24" s="661"/>
      <c r="Z24" s="662">
        <v>1.2</v>
      </c>
      <c r="AA24" s="662"/>
      <c r="AB24" s="662"/>
      <c r="AC24" s="662"/>
      <c r="AD24" s="663">
        <v>27618</v>
      </c>
      <c r="AE24" s="663"/>
      <c r="AF24" s="663"/>
      <c r="AG24" s="663"/>
      <c r="AH24" s="663"/>
      <c r="AI24" s="663"/>
      <c r="AJ24" s="663"/>
      <c r="AK24" s="663"/>
      <c r="AL24" s="664">
        <v>1.8</v>
      </c>
      <c r="AM24" s="665"/>
      <c r="AN24" s="665"/>
      <c r="AO24" s="666"/>
      <c r="AP24" s="677" t="s">
        <v>287</v>
      </c>
      <c r="AQ24" s="678"/>
      <c r="AR24" s="678"/>
      <c r="AS24" s="678"/>
      <c r="AT24" s="678"/>
      <c r="AU24" s="678"/>
      <c r="AV24" s="678"/>
      <c r="AW24" s="678"/>
      <c r="AX24" s="678"/>
      <c r="AY24" s="678"/>
      <c r="AZ24" s="678"/>
      <c r="BA24" s="678"/>
      <c r="BB24" s="678"/>
      <c r="BC24" s="678"/>
      <c r="BD24" s="678"/>
      <c r="BE24" s="678"/>
      <c r="BF24" s="679"/>
      <c r="BG24" s="659" t="s">
        <v>124</v>
      </c>
      <c r="BH24" s="660"/>
      <c r="BI24" s="660"/>
      <c r="BJ24" s="660"/>
      <c r="BK24" s="660"/>
      <c r="BL24" s="660"/>
      <c r="BM24" s="660"/>
      <c r="BN24" s="661"/>
      <c r="BO24" s="662" t="s">
        <v>238</v>
      </c>
      <c r="BP24" s="662"/>
      <c r="BQ24" s="662"/>
      <c r="BR24" s="662"/>
      <c r="BS24" s="668" t="s">
        <v>238</v>
      </c>
      <c r="BT24" s="660"/>
      <c r="BU24" s="660"/>
      <c r="BV24" s="660"/>
      <c r="BW24" s="660"/>
      <c r="BX24" s="660"/>
      <c r="BY24" s="660"/>
      <c r="BZ24" s="660"/>
      <c r="CA24" s="660"/>
      <c r="CB24" s="669"/>
      <c r="CD24" s="670" t="s">
        <v>288</v>
      </c>
      <c r="CE24" s="671"/>
      <c r="CF24" s="671"/>
      <c r="CG24" s="671"/>
      <c r="CH24" s="671"/>
      <c r="CI24" s="671"/>
      <c r="CJ24" s="671"/>
      <c r="CK24" s="671"/>
      <c r="CL24" s="671"/>
      <c r="CM24" s="671"/>
      <c r="CN24" s="671"/>
      <c r="CO24" s="671"/>
      <c r="CP24" s="671"/>
      <c r="CQ24" s="672"/>
      <c r="CR24" s="648">
        <v>702829</v>
      </c>
      <c r="CS24" s="649"/>
      <c r="CT24" s="649"/>
      <c r="CU24" s="649"/>
      <c r="CV24" s="649"/>
      <c r="CW24" s="649"/>
      <c r="CX24" s="649"/>
      <c r="CY24" s="650"/>
      <c r="CZ24" s="653">
        <v>28.8</v>
      </c>
      <c r="DA24" s="654"/>
      <c r="DB24" s="654"/>
      <c r="DC24" s="673"/>
      <c r="DD24" s="692">
        <v>634997</v>
      </c>
      <c r="DE24" s="649"/>
      <c r="DF24" s="649"/>
      <c r="DG24" s="649"/>
      <c r="DH24" s="649"/>
      <c r="DI24" s="649"/>
      <c r="DJ24" s="649"/>
      <c r="DK24" s="650"/>
      <c r="DL24" s="692">
        <v>634632</v>
      </c>
      <c r="DM24" s="649"/>
      <c r="DN24" s="649"/>
      <c r="DO24" s="649"/>
      <c r="DP24" s="649"/>
      <c r="DQ24" s="649"/>
      <c r="DR24" s="649"/>
      <c r="DS24" s="649"/>
      <c r="DT24" s="649"/>
      <c r="DU24" s="649"/>
      <c r="DV24" s="650"/>
      <c r="DW24" s="653">
        <v>42</v>
      </c>
      <c r="DX24" s="654"/>
      <c r="DY24" s="654"/>
      <c r="DZ24" s="654"/>
      <c r="EA24" s="654"/>
      <c r="EB24" s="654"/>
      <c r="EC24" s="655"/>
    </row>
    <row r="25" spans="2:133" ht="11.25" customHeight="1" x14ac:dyDescent="0.15">
      <c r="B25" s="656" t="s">
        <v>289</v>
      </c>
      <c r="C25" s="657"/>
      <c r="D25" s="657"/>
      <c r="E25" s="657"/>
      <c r="F25" s="657"/>
      <c r="G25" s="657"/>
      <c r="H25" s="657"/>
      <c r="I25" s="657"/>
      <c r="J25" s="657"/>
      <c r="K25" s="657"/>
      <c r="L25" s="657"/>
      <c r="M25" s="657"/>
      <c r="N25" s="657"/>
      <c r="O25" s="657"/>
      <c r="P25" s="657"/>
      <c r="Q25" s="658"/>
      <c r="R25" s="659">
        <v>11887</v>
      </c>
      <c r="S25" s="660"/>
      <c r="T25" s="660"/>
      <c r="U25" s="660"/>
      <c r="V25" s="660"/>
      <c r="W25" s="660"/>
      <c r="X25" s="660"/>
      <c r="Y25" s="661"/>
      <c r="Z25" s="662">
        <v>0.4</v>
      </c>
      <c r="AA25" s="662"/>
      <c r="AB25" s="662"/>
      <c r="AC25" s="662"/>
      <c r="AD25" s="663">
        <v>2053</v>
      </c>
      <c r="AE25" s="663"/>
      <c r="AF25" s="663"/>
      <c r="AG25" s="663"/>
      <c r="AH25" s="663"/>
      <c r="AI25" s="663"/>
      <c r="AJ25" s="663"/>
      <c r="AK25" s="663"/>
      <c r="AL25" s="664">
        <v>0.1</v>
      </c>
      <c r="AM25" s="665"/>
      <c r="AN25" s="665"/>
      <c r="AO25" s="666"/>
      <c r="AP25" s="677" t="s">
        <v>290</v>
      </c>
      <c r="AQ25" s="678"/>
      <c r="AR25" s="678"/>
      <c r="AS25" s="678"/>
      <c r="AT25" s="678"/>
      <c r="AU25" s="678"/>
      <c r="AV25" s="678"/>
      <c r="AW25" s="678"/>
      <c r="AX25" s="678"/>
      <c r="AY25" s="678"/>
      <c r="AZ25" s="678"/>
      <c r="BA25" s="678"/>
      <c r="BB25" s="678"/>
      <c r="BC25" s="678"/>
      <c r="BD25" s="678"/>
      <c r="BE25" s="678"/>
      <c r="BF25" s="679"/>
      <c r="BG25" s="659" t="s">
        <v>124</v>
      </c>
      <c r="BH25" s="660"/>
      <c r="BI25" s="660"/>
      <c r="BJ25" s="660"/>
      <c r="BK25" s="660"/>
      <c r="BL25" s="660"/>
      <c r="BM25" s="660"/>
      <c r="BN25" s="661"/>
      <c r="BO25" s="662" t="s">
        <v>124</v>
      </c>
      <c r="BP25" s="662"/>
      <c r="BQ25" s="662"/>
      <c r="BR25" s="662"/>
      <c r="BS25" s="668" t="s">
        <v>124</v>
      </c>
      <c r="BT25" s="660"/>
      <c r="BU25" s="660"/>
      <c r="BV25" s="660"/>
      <c r="BW25" s="660"/>
      <c r="BX25" s="660"/>
      <c r="BY25" s="660"/>
      <c r="BZ25" s="660"/>
      <c r="CA25" s="660"/>
      <c r="CB25" s="669"/>
      <c r="CD25" s="674" t="s">
        <v>291</v>
      </c>
      <c r="CE25" s="675"/>
      <c r="CF25" s="675"/>
      <c r="CG25" s="675"/>
      <c r="CH25" s="675"/>
      <c r="CI25" s="675"/>
      <c r="CJ25" s="675"/>
      <c r="CK25" s="675"/>
      <c r="CL25" s="675"/>
      <c r="CM25" s="675"/>
      <c r="CN25" s="675"/>
      <c r="CO25" s="675"/>
      <c r="CP25" s="675"/>
      <c r="CQ25" s="676"/>
      <c r="CR25" s="659">
        <v>418919</v>
      </c>
      <c r="CS25" s="695"/>
      <c r="CT25" s="695"/>
      <c r="CU25" s="695"/>
      <c r="CV25" s="695"/>
      <c r="CW25" s="695"/>
      <c r="CX25" s="695"/>
      <c r="CY25" s="696"/>
      <c r="CZ25" s="664">
        <v>17.2</v>
      </c>
      <c r="DA25" s="693"/>
      <c r="DB25" s="693"/>
      <c r="DC25" s="697"/>
      <c r="DD25" s="668">
        <v>407834</v>
      </c>
      <c r="DE25" s="695"/>
      <c r="DF25" s="695"/>
      <c r="DG25" s="695"/>
      <c r="DH25" s="695"/>
      <c r="DI25" s="695"/>
      <c r="DJ25" s="695"/>
      <c r="DK25" s="696"/>
      <c r="DL25" s="668">
        <v>407823</v>
      </c>
      <c r="DM25" s="695"/>
      <c r="DN25" s="695"/>
      <c r="DO25" s="695"/>
      <c r="DP25" s="695"/>
      <c r="DQ25" s="695"/>
      <c r="DR25" s="695"/>
      <c r="DS25" s="695"/>
      <c r="DT25" s="695"/>
      <c r="DU25" s="695"/>
      <c r="DV25" s="696"/>
      <c r="DW25" s="664">
        <v>27</v>
      </c>
      <c r="DX25" s="693"/>
      <c r="DY25" s="693"/>
      <c r="DZ25" s="693"/>
      <c r="EA25" s="693"/>
      <c r="EB25" s="693"/>
      <c r="EC25" s="694"/>
    </row>
    <row r="26" spans="2:133" ht="11.25" customHeight="1" x14ac:dyDescent="0.15">
      <c r="B26" s="656" t="s">
        <v>292</v>
      </c>
      <c r="C26" s="657"/>
      <c r="D26" s="657"/>
      <c r="E26" s="657"/>
      <c r="F26" s="657"/>
      <c r="G26" s="657"/>
      <c r="H26" s="657"/>
      <c r="I26" s="657"/>
      <c r="J26" s="657"/>
      <c r="K26" s="657"/>
      <c r="L26" s="657"/>
      <c r="M26" s="657"/>
      <c r="N26" s="657"/>
      <c r="O26" s="657"/>
      <c r="P26" s="657"/>
      <c r="Q26" s="658"/>
      <c r="R26" s="659">
        <v>2012</v>
      </c>
      <c r="S26" s="660"/>
      <c r="T26" s="660"/>
      <c r="U26" s="660"/>
      <c r="V26" s="660"/>
      <c r="W26" s="660"/>
      <c r="X26" s="660"/>
      <c r="Y26" s="661"/>
      <c r="Z26" s="662">
        <v>0.1</v>
      </c>
      <c r="AA26" s="662"/>
      <c r="AB26" s="662"/>
      <c r="AC26" s="662"/>
      <c r="AD26" s="663" t="s">
        <v>124</v>
      </c>
      <c r="AE26" s="663"/>
      <c r="AF26" s="663"/>
      <c r="AG26" s="663"/>
      <c r="AH26" s="663"/>
      <c r="AI26" s="663"/>
      <c r="AJ26" s="663"/>
      <c r="AK26" s="663"/>
      <c r="AL26" s="664" t="s">
        <v>250</v>
      </c>
      <c r="AM26" s="665"/>
      <c r="AN26" s="665"/>
      <c r="AO26" s="666"/>
      <c r="AP26" s="677" t="s">
        <v>293</v>
      </c>
      <c r="AQ26" s="698"/>
      <c r="AR26" s="698"/>
      <c r="AS26" s="698"/>
      <c r="AT26" s="698"/>
      <c r="AU26" s="698"/>
      <c r="AV26" s="698"/>
      <c r="AW26" s="698"/>
      <c r="AX26" s="698"/>
      <c r="AY26" s="698"/>
      <c r="AZ26" s="698"/>
      <c r="BA26" s="698"/>
      <c r="BB26" s="698"/>
      <c r="BC26" s="698"/>
      <c r="BD26" s="698"/>
      <c r="BE26" s="698"/>
      <c r="BF26" s="679"/>
      <c r="BG26" s="659" t="s">
        <v>124</v>
      </c>
      <c r="BH26" s="660"/>
      <c r="BI26" s="660"/>
      <c r="BJ26" s="660"/>
      <c r="BK26" s="660"/>
      <c r="BL26" s="660"/>
      <c r="BM26" s="660"/>
      <c r="BN26" s="661"/>
      <c r="BO26" s="662" t="s">
        <v>124</v>
      </c>
      <c r="BP26" s="662"/>
      <c r="BQ26" s="662"/>
      <c r="BR26" s="662"/>
      <c r="BS26" s="668" t="s">
        <v>124</v>
      </c>
      <c r="BT26" s="660"/>
      <c r="BU26" s="660"/>
      <c r="BV26" s="660"/>
      <c r="BW26" s="660"/>
      <c r="BX26" s="660"/>
      <c r="BY26" s="660"/>
      <c r="BZ26" s="660"/>
      <c r="CA26" s="660"/>
      <c r="CB26" s="669"/>
      <c r="CD26" s="674" t="s">
        <v>294</v>
      </c>
      <c r="CE26" s="675"/>
      <c r="CF26" s="675"/>
      <c r="CG26" s="675"/>
      <c r="CH26" s="675"/>
      <c r="CI26" s="675"/>
      <c r="CJ26" s="675"/>
      <c r="CK26" s="675"/>
      <c r="CL26" s="675"/>
      <c r="CM26" s="675"/>
      <c r="CN26" s="675"/>
      <c r="CO26" s="675"/>
      <c r="CP26" s="675"/>
      <c r="CQ26" s="676"/>
      <c r="CR26" s="659">
        <v>258166</v>
      </c>
      <c r="CS26" s="660"/>
      <c r="CT26" s="660"/>
      <c r="CU26" s="660"/>
      <c r="CV26" s="660"/>
      <c r="CW26" s="660"/>
      <c r="CX26" s="660"/>
      <c r="CY26" s="661"/>
      <c r="CZ26" s="664">
        <v>10.6</v>
      </c>
      <c r="DA26" s="693"/>
      <c r="DB26" s="693"/>
      <c r="DC26" s="697"/>
      <c r="DD26" s="668">
        <v>248995</v>
      </c>
      <c r="DE26" s="660"/>
      <c r="DF26" s="660"/>
      <c r="DG26" s="660"/>
      <c r="DH26" s="660"/>
      <c r="DI26" s="660"/>
      <c r="DJ26" s="660"/>
      <c r="DK26" s="661"/>
      <c r="DL26" s="668" t="s">
        <v>124</v>
      </c>
      <c r="DM26" s="660"/>
      <c r="DN26" s="660"/>
      <c r="DO26" s="660"/>
      <c r="DP26" s="660"/>
      <c r="DQ26" s="660"/>
      <c r="DR26" s="660"/>
      <c r="DS26" s="660"/>
      <c r="DT26" s="660"/>
      <c r="DU26" s="660"/>
      <c r="DV26" s="661"/>
      <c r="DW26" s="664" t="s">
        <v>124</v>
      </c>
      <c r="DX26" s="693"/>
      <c r="DY26" s="693"/>
      <c r="DZ26" s="693"/>
      <c r="EA26" s="693"/>
      <c r="EB26" s="693"/>
      <c r="EC26" s="694"/>
    </row>
    <row r="27" spans="2:133" ht="11.25" customHeight="1" x14ac:dyDescent="0.15">
      <c r="B27" s="656" t="s">
        <v>295</v>
      </c>
      <c r="C27" s="657"/>
      <c r="D27" s="657"/>
      <c r="E27" s="657"/>
      <c r="F27" s="657"/>
      <c r="G27" s="657"/>
      <c r="H27" s="657"/>
      <c r="I27" s="657"/>
      <c r="J27" s="657"/>
      <c r="K27" s="657"/>
      <c r="L27" s="657"/>
      <c r="M27" s="657"/>
      <c r="N27" s="657"/>
      <c r="O27" s="657"/>
      <c r="P27" s="657"/>
      <c r="Q27" s="658"/>
      <c r="R27" s="659">
        <v>78306</v>
      </c>
      <c r="S27" s="660"/>
      <c r="T27" s="660"/>
      <c r="U27" s="660"/>
      <c r="V27" s="660"/>
      <c r="W27" s="660"/>
      <c r="X27" s="660"/>
      <c r="Y27" s="661"/>
      <c r="Z27" s="662">
        <v>2.9</v>
      </c>
      <c r="AA27" s="662"/>
      <c r="AB27" s="662"/>
      <c r="AC27" s="662"/>
      <c r="AD27" s="663" t="s">
        <v>139</v>
      </c>
      <c r="AE27" s="663"/>
      <c r="AF27" s="663"/>
      <c r="AG27" s="663"/>
      <c r="AH27" s="663"/>
      <c r="AI27" s="663"/>
      <c r="AJ27" s="663"/>
      <c r="AK27" s="663"/>
      <c r="AL27" s="664" t="s">
        <v>238</v>
      </c>
      <c r="AM27" s="665"/>
      <c r="AN27" s="665"/>
      <c r="AO27" s="666"/>
      <c r="AP27" s="656" t="s">
        <v>296</v>
      </c>
      <c r="AQ27" s="657"/>
      <c r="AR27" s="657"/>
      <c r="AS27" s="657"/>
      <c r="AT27" s="657"/>
      <c r="AU27" s="657"/>
      <c r="AV27" s="657"/>
      <c r="AW27" s="657"/>
      <c r="AX27" s="657"/>
      <c r="AY27" s="657"/>
      <c r="AZ27" s="657"/>
      <c r="BA27" s="657"/>
      <c r="BB27" s="657"/>
      <c r="BC27" s="657"/>
      <c r="BD27" s="657"/>
      <c r="BE27" s="657"/>
      <c r="BF27" s="658"/>
      <c r="BG27" s="659">
        <v>330495</v>
      </c>
      <c r="BH27" s="660"/>
      <c r="BI27" s="660"/>
      <c r="BJ27" s="660"/>
      <c r="BK27" s="660"/>
      <c r="BL27" s="660"/>
      <c r="BM27" s="660"/>
      <c r="BN27" s="661"/>
      <c r="BO27" s="662">
        <v>100</v>
      </c>
      <c r="BP27" s="662"/>
      <c r="BQ27" s="662"/>
      <c r="BR27" s="662"/>
      <c r="BS27" s="668">
        <v>25654</v>
      </c>
      <c r="BT27" s="660"/>
      <c r="BU27" s="660"/>
      <c r="BV27" s="660"/>
      <c r="BW27" s="660"/>
      <c r="BX27" s="660"/>
      <c r="BY27" s="660"/>
      <c r="BZ27" s="660"/>
      <c r="CA27" s="660"/>
      <c r="CB27" s="669"/>
      <c r="CD27" s="674" t="s">
        <v>297</v>
      </c>
      <c r="CE27" s="675"/>
      <c r="CF27" s="675"/>
      <c r="CG27" s="675"/>
      <c r="CH27" s="675"/>
      <c r="CI27" s="675"/>
      <c r="CJ27" s="675"/>
      <c r="CK27" s="675"/>
      <c r="CL27" s="675"/>
      <c r="CM27" s="675"/>
      <c r="CN27" s="675"/>
      <c r="CO27" s="675"/>
      <c r="CP27" s="675"/>
      <c r="CQ27" s="676"/>
      <c r="CR27" s="659">
        <v>88081</v>
      </c>
      <c r="CS27" s="695"/>
      <c r="CT27" s="695"/>
      <c r="CU27" s="695"/>
      <c r="CV27" s="695"/>
      <c r="CW27" s="695"/>
      <c r="CX27" s="695"/>
      <c r="CY27" s="696"/>
      <c r="CZ27" s="664">
        <v>3.6</v>
      </c>
      <c r="DA27" s="693"/>
      <c r="DB27" s="693"/>
      <c r="DC27" s="697"/>
      <c r="DD27" s="668">
        <v>35736</v>
      </c>
      <c r="DE27" s="695"/>
      <c r="DF27" s="695"/>
      <c r="DG27" s="695"/>
      <c r="DH27" s="695"/>
      <c r="DI27" s="695"/>
      <c r="DJ27" s="695"/>
      <c r="DK27" s="696"/>
      <c r="DL27" s="668">
        <v>35382</v>
      </c>
      <c r="DM27" s="695"/>
      <c r="DN27" s="695"/>
      <c r="DO27" s="695"/>
      <c r="DP27" s="695"/>
      <c r="DQ27" s="695"/>
      <c r="DR27" s="695"/>
      <c r="DS27" s="695"/>
      <c r="DT27" s="695"/>
      <c r="DU27" s="695"/>
      <c r="DV27" s="696"/>
      <c r="DW27" s="664">
        <v>2.2999999999999998</v>
      </c>
      <c r="DX27" s="693"/>
      <c r="DY27" s="693"/>
      <c r="DZ27" s="693"/>
      <c r="EA27" s="693"/>
      <c r="EB27" s="693"/>
      <c r="EC27" s="694"/>
    </row>
    <row r="28" spans="2:133" ht="11.25" customHeight="1" x14ac:dyDescent="0.15">
      <c r="B28" s="701" t="s">
        <v>298</v>
      </c>
      <c r="C28" s="702"/>
      <c r="D28" s="702"/>
      <c r="E28" s="702"/>
      <c r="F28" s="702"/>
      <c r="G28" s="702"/>
      <c r="H28" s="702"/>
      <c r="I28" s="702"/>
      <c r="J28" s="702"/>
      <c r="K28" s="702"/>
      <c r="L28" s="702"/>
      <c r="M28" s="702"/>
      <c r="N28" s="702"/>
      <c r="O28" s="702"/>
      <c r="P28" s="702"/>
      <c r="Q28" s="703"/>
      <c r="R28" s="659" t="s">
        <v>124</v>
      </c>
      <c r="S28" s="660"/>
      <c r="T28" s="660"/>
      <c r="U28" s="660"/>
      <c r="V28" s="660"/>
      <c r="W28" s="660"/>
      <c r="X28" s="660"/>
      <c r="Y28" s="661"/>
      <c r="Z28" s="662" t="s">
        <v>124</v>
      </c>
      <c r="AA28" s="662"/>
      <c r="AB28" s="662"/>
      <c r="AC28" s="662"/>
      <c r="AD28" s="663" t="s">
        <v>124</v>
      </c>
      <c r="AE28" s="663"/>
      <c r="AF28" s="663"/>
      <c r="AG28" s="663"/>
      <c r="AH28" s="663"/>
      <c r="AI28" s="663"/>
      <c r="AJ28" s="663"/>
      <c r="AK28" s="663"/>
      <c r="AL28" s="664" t="s">
        <v>124</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299</v>
      </c>
      <c r="CE28" s="675"/>
      <c r="CF28" s="675"/>
      <c r="CG28" s="675"/>
      <c r="CH28" s="675"/>
      <c r="CI28" s="675"/>
      <c r="CJ28" s="675"/>
      <c r="CK28" s="675"/>
      <c r="CL28" s="675"/>
      <c r="CM28" s="675"/>
      <c r="CN28" s="675"/>
      <c r="CO28" s="675"/>
      <c r="CP28" s="675"/>
      <c r="CQ28" s="676"/>
      <c r="CR28" s="659">
        <v>195829</v>
      </c>
      <c r="CS28" s="660"/>
      <c r="CT28" s="660"/>
      <c r="CU28" s="660"/>
      <c r="CV28" s="660"/>
      <c r="CW28" s="660"/>
      <c r="CX28" s="660"/>
      <c r="CY28" s="661"/>
      <c r="CZ28" s="664">
        <v>8</v>
      </c>
      <c r="DA28" s="693"/>
      <c r="DB28" s="693"/>
      <c r="DC28" s="697"/>
      <c r="DD28" s="668">
        <v>191427</v>
      </c>
      <c r="DE28" s="660"/>
      <c r="DF28" s="660"/>
      <c r="DG28" s="660"/>
      <c r="DH28" s="660"/>
      <c r="DI28" s="660"/>
      <c r="DJ28" s="660"/>
      <c r="DK28" s="661"/>
      <c r="DL28" s="668">
        <v>191427</v>
      </c>
      <c r="DM28" s="660"/>
      <c r="DN28" s="660"/>
      <c r="DO28" s="660"/>
      <c r="DP28" s="660"/>
      <c r="DQ28" s="660"/>
      <c r="DR28" s="660"/>
      <c r="DS28" s="660"/>
      <c r="DT28" s="660"/>
      <c r="DU28" s="660"/>
      <c r="DV28" s="661"/>
      <c r="DW28" s="664">
        <v>12.7</v>
      </c>
      <c r="DX28" s="693"/>
      <c r="DY28" s="693"/>
      <c r="DZ28" s="693"/>
      <c r="EA28" s="693"/>
      <c r="EB28" s="693"/>
      <c r="EC28" s="694"/>
    </row>
    <row r="29" spans="2:133" ht="11.25" customHeight="1" x14ac:dyDescent="0.15">
      <c r="B29" s="656" t="s">
        <v>300</v>
      </c>
      <c r="C29" s="657"/>
      <c r="D29" s="657"/>
      <c r="E29" s="657"/>
      <c r="F29" s="657"/>
      <c r="G29" s="657"/>
      <c r="H29" s="657"/>
      <c r="I29" s="657"/>
      <c r="J29" s="657"/>
      <c r="K29" s="657"/>
      <c r="L29" s="657"/>
      <c r="M29" s="657"/>
      <c r="N29" s="657"/>
      <c r="O29" s="657"/>
      <c r="P29" s="657"/>
      <c r="Q29" s="658"/>
      <c r="R29" s="659">
        <v>129641</v>
      </c>
      <c r="S29" s="660"/>
      <c r="T29" s="660"/>
      <c r="U29" s="660"/>
      <c r="V29" s="660"/>
      <c r="W29" s="660"/>
      <c r="X29" s="660"/>
      <c r="Y29" s="661"/>
      <c r="Z29" s="662">
        <v>4.7</v>
      </c>
      <c r="AA29" s="662"/>
      <c r="AB29" s="662"/>
      <c r="AC29" s="662"/>
      <c r="AD29" s="663" t="s">
        <v>124</v>
      </c>
      <c r="AE29" s="663"/>
      <c r="AF29" s="663"/>
      <c r="AG29" s="663"/>
      <c r="AH29" s="663"/>
      <c r="AI29" s="663"/>
      <c r="AJ29" s="663"/>
      <c r="AK29" s="663"/>
      <c r="AL29" s="664" t="s">
        <v>124</v>
      </c>
      <c r="AM29" s="665"/>
      <c r="AN29" s="665"/>
      <c r="AO29" s="666"/>
      <c r="AP29" s="638" t="s">
        <v>218</v>
      </c>
      <c r="AQ29" s="639"/>
      <c r="AR29" s="639"/>
      <c r="AS29" s="639"/>
      <c r="AT29" s="639"/>
      <c r="AU29" s="639"/>
      <c r="AV29" s="639"/>
      <c r="AW29" s="639"/>
      <c r="AX29" s="639"/>
      <c r="AY29" s="639"/>
      <c r="AZ29" s="639"/>
      <c r="BA29" s="639"/>
      <c r="BB29" s="639"/>
      <c r="BC29" s="639"/>
      <c r="BD29" s="639"/>
      <c r="BE29" s="639"/>
      <c r="BF29" s="640"/>
      <c r="BG29" s="638" t="s">
        <v>301</v>
      </c>
      <c r="BH29" s="699"/>
      <c r="BI29" s="699"/>
      <c r="BJ29" s="699"/>
      <c r="BK29" s="699"/>
      <c r="BL29" s="699"/>
      <c r="BM29" s="699"/>
      <c r="BN29" s="699"/>
      <c r="BO29" s="699"/>
      <c r="BP29" s="699"/>
      <c r="BQ29" s="700"/>
      <c r="BR29" s="638" t="s">
        <v>302</v>
      </c>
      <c r="BS29" s="699"/>
      <c r="BT29" s="699"/>
      <c r="BU29" s="699"/>
      <c r="BV29" s="699"/>
      <c r="BW29" s="699"/>
      <c r="BX29" s="699"/>
      <c r="BY29" s="699"/>
      <c r="BZ29" s="699"/>
      <c r="CA29" s="699"/>
      <c r="CB29" s="700"/>
      <c r="CD29" s="722" t="s">
        <v>303</v>
      </c>
      <c r="CE29" s="723"/>
      <c r="CF29" s="674" t="s">
        <v>304</v>
      </c>
      <c r="CG29" s="675"/>
      <c r="CH29" s="675"/>
      <c r="CI29" s="675"/>
      <c r="CJ29" s="675"/>
      <c r="CK29" s="675"/>
      <c r="CL29" s="675"/>
      <c r="CM29" s="675"/>
      <c r="CN29" s="675"/>
      <c r="CO29" s="675"/>
      <c r="CP29" s="675"/>
      <c r="CQ29" s="676"/>
      <c r="CR29" s="659">
        <v>195829</v>
      </c>
      <c r="CS29" s="695"/>
      <c r="CT29" s="695"/>
      <c r="CU29" s="695"/>
      <c r="CV29" s="695"/>
      <c r="CW29" s="695"/>
      <c r="CX29" s="695"/>
      <c r="CY29" s="696"/>
      <c r="CZ29" s="664">
        <v>8</v>
      </c>
      <c r="DA29" s="693"/>
      <c r="DB29" s="693"/>
      <c r="DC29" s="697"/>
      <c r="DD29" s="668">
        <v>191427</v>
      </c>
      <c r="DE29" s="695"/>
      <c r="DF29" s="695"/>
      <c r="DG29" s="695"/>
      <c r="DH29" s="695"/>
      <c r="DI29" s="695"/>
      <c r="DJ29" s="695"/>
      <c r="DK29" s="696"/>
      <c r="DL29" s="668">
        <v>191427</v>
      </c>
      <c r="DM29" s="695"/>
      <c r="DN29" s="695"/>
      <c r="DO29" s="695"/>
      <c r="DP29" s="695"/>
      <c r="DQ29" s="695"/>
      <c r="DR29" s="695"/>
      <c r="DS29" s="695"/>
      <c r="DT29" s="695"/>
      <c r="DU29" s="695"/>
      <c r="DV29" s="696"/>
      <c r="DW29" s="664">
        <v>12.7</v>
      </c>
      <c r="DX29" s="693"/>
      <c r="DY29" s="693"/>
      <c r="DZ29" s="693"/>
      <c r="EA29" s="693"/>
      <c r="EB29" s="693"/>
      <c r="EC29" s="694"/>
    </row>
    <row r="30" spans="2:133" ht="11.25" customHeight="1" x14ac:dyDescent="0.15">
      <c r="B30" s="656" t="s">
        <v>305</v>
      </c>
      <c r="C30" s="657"/>
      <c r="D30" s="657"/>
      <c r="E30" s="657"/>
      <c r="F30" s="657"/>
      <c r="G30" s="657"/>
      <c r="H30" s="657"/>
      <c r="I30" s="657"/>
      <c r="J30" s="657"/>
      <c r="K30" s="657"/>
      <c r="L30" s="657"/>
      <c r="M30" s="657"/>
      <c r="N30" s="657"/>
      <c r="O30" s="657"/>
      <c r="P30" s="657"/>
      <c r="Q30" s="658"/>
      <c r="R30" s="659">
        <v>7414</v>
      </c>
      <c r="S30" s="660"/>
      <c r="T30" s="660"/>
      <c r="U30" s="660"/>
      <c r="V30" s="660"/>
      <c r="W30" s="660"/>
      <c r="X30" s="660"/>
      <c r="Y30" s="661"/>
      <c r="Z30" s="662">
        <v>0.3</v>
      </c>
      <c r="AA30" s="662"/>
      <c r="AB30" s="662"/>
      <c r="AC30" s="662"/>
      <c r="AD30" s="663">
        <v>1345</v>
      </c>
      <c r="AE30" s="663"/>
      <c r="AF30" s="663"/>
      <c r="AG30" s="663"/>
      <c r="AH30" s="663"/>
      <c r="AI30" s="663"/>
      <c r="AJ30" s="663"/>
      <c r="AK30" s="663"/>
      <c r="AL30" s="664">
        <v>0.1</v>
      </c>
      <c r="AM30" s="665"/>
      <c r="AN30" s="665"/>
      <c r="AO30" s="666"/>
      <c r="AP30" s="707" t="s">
        <v>306</v>
      </c>
      <c r="AQ30" s="708"/>
      <c r="AR30" s="708"/>
      <c r="AS30" s="708"/>
      <c r="AT30" s="713" t="s">
        <v>307</v>
      </c>
      <c r="AU30" s="210"/>
      <c r="AV30" s="210"/>
      <c r="AW30" s="210"/>
      <c r="AX30" s="645" t="s">
        <v>181</v>
      </c>
      <c r="AY30" s="646"/>
      <c r="AZ30" s="646"/>
      <c r="BA30" s="646"/>
      <c r="BB30" s="646"/>
      <c r="BC30" s="646"/>
      <c r="BD30" s="646"/>
      <c r="BE30" s="646"/>
      <c r="BF30" s="647"/>
      <c r="BG30" s="719">
        <v>99.5</v>
      </c>
      <c r="BH30" s="720"/>
      <c r="BI30" s="720"/>
      <c r="BJ30" s="720"/>
      <c r="BK30" s="720"/>
      <c r="BL30" s="720"/>
      <c r="BM30" s="654">
        <v>97.9</v>
      </c>
      <c r="BN30" s="720"/>
      <c r="BO30" s="720"/>
      <c r="BP30" s="720"/>
      <c r="BQ30" s="721"/>
      <c r="BR30" s="719">
        <v>99.5</v>
      </c>
      <c r="BS30" s="720"/>
      <c r="BT30" s="720"/>
      <c r="BU30" s="720"/>
      <c r="BV30" s="720"/>
      <c r="BW30" s="720"/>
      <c r="BX30" s="654">
        <v>98</v>
      </c>
      <c r="BY30" s="720"/>
      <c r="BZ30" s="720"/>
      <c r="CA30" s="720"/>
      <c r="CB30" s="721"/>
      <c r="CD30" s="724"/>
      <c r="CE30" s="725"/>
      <c r="CF30" s="674" t="s">
        <v>308</v>
      </c>
      <c r="CG30" s="675"/>
      <c r="CH30" s="675"/>
      <c r="CI30" s="675"/>
      <c r="CJ30" s="675"/>
      <c r="CK30" s="675"/>
      <c r="CL30" s="675"/>
      <c r="CM30" s="675"/>
      <c r="CN30" s="675"/>
      <c r="CO30" s="675"/>
      <c r="CP30" s="675"/>
      <c r="CQ30" s="676"/>
      <c r="CR30" s="659">
        <v>180344</v>
      </c>
      <c r="CS30" s="660"/>
      <c r="CT30" s="660"/>
      <c r="CU30" s="660"/>
      <c r="CV30" s="660"/>
      <c r="CW30" s="660"/>
      <c r="CX30" s="660"/>
      <c r="CY30" s="661"/>
      <c r="CZ30" s="664">
        <v>7.4</v>
      </c>
      <c r="DA30" s="693"/>
      <c r="DB30" s="693"/>
      <c r="DC30" s="697"/>
      <c r="DD30" s="668">
        <v>175942</v>
      </c>
      <c r="DE30" s="660"/>
      <c r="DF30" s="660"/>
      <c r="DG30" s="660"/>
      <c r="DH30" s="660"/>
      <c r="DI30" s="660"/>
      <c r="DJ30" s="660"/>
      <c r="DK30" s="661"/>
      <c r="DL30" s="668">
        <v>175942</v>
      </c>
      <c r="DM30" s="660"/>
      <c r="DN30" s="660"/>
      <c r="DO30" s="660"/>
      <c r="DP30" s="660"/>
      <c r="DQ30" s="660"/>
      <c r="DR30" s="660"/>
      <c r="DS30" s="660"/>
      <c r="DT30" s="660"/>
      <c r="DU30" s="660"/>
      <c r="DV30" s="661"/>
      <c r="DW30" s="664">
        <v>11.6</v>
      </c>
      <c r="DX30" s="693"/>
      <c r="DY30" s="693"/>
      <c r="DZ30" s="693"/>
      <c r="EA30" s="693"/>
      <c r="EB30" s="693"/>
      <c r="EC30" s="694"/>
    </row>
    <row r="31" spans="2:133" ht="11.25" customHeight="1" x14ac:dyDescent="0.15">
      <c r="B31" s="656" t="s">
        <v>309</v>
      </c>
      <c r="C31" s="657"/>
      <c r="D31" s="657"/>
      <c r="E31" s="657"/>
      <c r="F31" s="657"/>
      <c r="G31" s="657"/>
      <c r="H31" s="657"/>
      <c r="I31" s="657"/>
      <c r="J31" s="657"/>
      <c r="K31" s="657"/>
      <c r="L31" s="657"/>
      <c r="M31" s="657"/>
      <c r="N31" s="657"/>
      <c r="O31" s="657"/>
      <c r="P31" s="657"/>
      <c r="Q31" s="658"/>
      <c r="R31" s="659">
        <v>11659</v>
      </c>
      <c r="S31" s="660"/>
      <c r="T31" s="660"/>
      <c r="U31" s="660"/>
      <c r="V31" s="660"/>
      <c r="W31" s="660"/>
      <c r="X31" s="660"/>
      <c r="Y31" s="661"/>
      <c r="Z31" s="662">
        <v>0.4</v>
      </c>
      <c r="AA31" s="662"/>
      <c r="AB31" s="662"/>
      <c r="AC31" s="662"/>
      <c r="AD31" s="663" t="s">
        <v>124</v>
      </c>
      <c r="AE31" s="663"/>
      <c r="AF31" s="663"/>
      <c r="AG31" s="663"/>
      <c r="AH31" s="663"/>
      <c r="AI31" s="663"/>
      <c r="AJ31" s="663"/>
      <c r="AK31" s="663"/>
      <c r="AL31" s="664" t="s">
        <v>124</v>
      </c>
      <c r="AM31" s="665"/>
      <c r="AN31" s="665"/>
      <c r="AO31" s="666"/>
      <c r="AP31" s="709"/>
      <c r="AQ31" s="710"/>
      <c r="AR31" s="710"/>
      <c r="AS31" s="710"/>
      <c r="AT31" s="714"/>
      <c r="AU31" s="209" t="s">
        <v>310</v>
      </c>
      <c r="AV31" s="209"/>
      <c r="AW31" s="209"/>
      <c r="AX31" s="656" t="s">
        <v>311</v>
      </c>
      <c r="AY31" s="657"/>
      <c r="AZ31" s="657"/>
      <c r="BA31" s="657"/>
      <c r="BB31" s="657"/>
      <c r="BC31" s="657"/>
      <c r="BD31" s="657"/>
      <c r="BE31" s="657"/>
      <c r="BF31" s="658"/>
      <c r="BG31" s="716">
        <v>99.8</v>
      </c>
      <c r="BH31" s="695"/>
      <c r="BI31" s="695"/>
      <c r="BJ31" s="695"/>
      <c r="BK31" s="695"/>
      <c r="BL31" s="695"/>
      <c r="BM31" s="665">
        <v>99.5</v>
      </c>
      <c r="BN31" s="717"/>
      <c r="BO31" s="717"/>
      <c r="BP31" s="717"/>
      <c r="BQ31" s="718"/>
      <c r="BR31" s="716">
        <v>99.8</v>
      </c>
      <c r="BS31" s="695"/>
      <c r="BT31" s="695"/>
      <c r="BU31" s="695"/>
      <c r="BV31" s="695"/>
      <c r="BW31" s="695"/>
      <c r="BX31" s="665">
        <v>99.2</v>
      </c>
      <c r="BY31" s="717"/>
      <c r="BZ31" s="717"/>
      <c r="CA31" s="717"/>
      <c r="CB31" s="718"/>
      <c r="CD31" s="724"/>
      <c r="CE31" s="725"/>
      <c r="CF31" s="674" t="s">
        <v>312</v>
      </c>
      <c r="CG31" s="675"/>
      <c r="CH31" s="675"/>
      <c r="CI31" s="675"/>
      <c r="CJ31" s="675"/>
      <c r="CK31" s="675"/>
      <c r="CL31" s="675"/>
      <c r="CM31" s="675"/>
      <c r="CN31" s="675"/>
      <c r="CO31" s="675"/>
      <c r="CP31" s="675"/>
      <c r="CQ31" s="676"/>
      <c r="CR31" s="659">
        <v>15485</v>
      </c>
      <c r="CS31" s="695"/>
      <c r="CT31" s="695"/>
      <c r="CU31" s="695"/>
      <c r="CV31" s="695"/>
      <c r="CW31" s="695"/>
      <c r="CX31" s="695"/>
      <c r="CY31" s="696"/>
      <c r="CZ31" s="664">
        <v>0.6</v>
      </c>
      <c r="DA31" s="693"/>
      <c r="DB31" s="693"/>
      <c r="DC31" s="697"/>
      <c r="DD31" s="668">
        <v>15485</v>
      </c>
      <c r="DE31" s="695"/>
      <c r="DF31" s="695"/>
      <c r="DG31" s="695"/>
      <c r="DH31" s="695"/>
      <c r="DI31" s="695"/>
      <c r="DJ31" s="695"/>
      <c r="DK31" s="696"/>
      <c r="DL31" s="668">
        <v>15485</v>
      </c>
      <c r="DM31" s="695"/>
      <c r="DN31" s="695"/>
      <c r="DO31" s="695"/>
      <c r="DP31" s="695"/>
      <c r="DQ31" s="695"/>
      <c r="DR31" s="695"/>
      <c r="DS31" s="695"/>
      <c r="DT31" s="695"/>
      <c r="DU31" s="695"/>
      <c r="DV31" s="696"/>
      <c r="DW31" s="664">
        <v>1</v>
      </c>
      <c r="DX31" s="693"/>
      <c r="DY31" s="693"/>
      <c r="DZ31" s="693"/>
      <c r="EA31" s="693"/>
      <c r="EB31" s="693"/>
      <c r="EC31" s="694"/>
    </row>
    <row r="32" spans="2:133" ht="11.25" customHeight="1" x14ac:dyDescent="0.15">
      <c r="B32" s="656" t="s">
        <v>313</v>
      </c>
      <c r="C32" s="657"/>
      <c r="D32" s="657"/>
      <c r="E32" s="657"/>
      <c r="F32" s="657"/>
      <c r="G32" s="657"/>
      <c r="H32" s="657"/>
      <c r="I32" s="657"/>
      <c r="J32" s="657"/>
      <c r="K32" s="657"/>
      <c r="L32" s="657"/>
      <c r="M32" s="657"/>
      <c r="N32" s="657"/>
      <c r="O32" s="657"/>
      <c r="P32" s="657"/>
      <c r="Q32" s="658"/>
      <c r="R32" s="659">
        <v>71466</v>
      </c>
      <c r="S32" s="660"/>
      <c r="T32" s="660"/>
      <c r="U32" s="660"/>
      <c r="V32" s="660"/>
      <c r="W32" s="660"/>
      <c r="X32" s="660"/>
      <c r="Y32" s="661"/>
      <c r="Z32" s="662">
        <v>2.6</v>
      </c>
      <c r="AA32" s="662"/>
      <c r="AB32" s="662"/>
      <c r="AC32" s="662"/>
      <c r="AD32" s="663" t="s">
        <v>124</v>
      </c>
      <c r="AE32" s="663"/>
      <c r="AF32" s="663"/>
      <c r="AG32" s="663"/>
      <c r="AH32" s="663"/>
      <c r="AI32" s="663"/>
      <c r="AJ32" s="663"/>
      <c r="AK32" s="663"/>
      <c r="AL32" s="664" t="s">
        <v>238</v>
      </c>
      <c r="AM32" s="665"/>
      <c r="AN32" s="665"/>
      <c r="AO32" s="666"/>
      <c r="AP32" s="711"/>
      <c r="AQ32" s="712"/>
      <c r="AR32" s="712"/>
      <c r="AS32" s="712"/>
      <c r="AT32" s="715"/>
      <c r="AU32" s="211"/>
      <c r="AV32" s="211"/>
      <c r="AW32" s="211"/>
      <c r="AX32" s="704" t="s">
        <v>314</v>
      </c>
      <c r="AY32" s="705"/>
      <c r="AZ32" s="705"/>
      <c r="BA32" s="705"/>
      <c r="BB32" s="705"/>
      <c r="BC32" s="705"/>
      <c r="BD32" s="705"/>
      <c r="BE32" s="705"/>
      <c r="BF32" s="706"/>
      <c r="BG32" s="728">
        <v>99.2</v>
      </c>
      <c r="BH32" s="729"/>
      <c r="BI32" s="729"/>
      <c r="BJ32" s="729"/>
      <c r="BK32" s="729"/>
      <c r="BL32" s="729"/>
      <c r="BM32" s="730">
        <v>96.8</v>
      </c>
      <c r="BN32" s="729"/>
      <c r="BO32" s="729"/>
      <c r="BP32" s="729"/>
      <c r="BQ32" s="731"/>
      <c r="BR32" s="728">
        <v>99.3</v>
      </c>
      <c r="BS32" s="729"/>
      <c r="BT32" s="729"/>
      <c r="BU32" s="729"/>
      <c r="BV32" s="729"/>
      <c r="BW32" s="729"/>
      <c r="BX32" s="730">
        <v>97.1</v>
      </c>
      <c r="BY32" s="729"/>
      <c r="BZ32" s="729"/>
      <c r="CA32" s="729"/>
      <c r="CB32" s="731"/>
      <c r="CD32" s="726"/>
      <c r="CE32" s="727"/>
      <c r="CF32" s="674" t="s">
        <v>315</v>
      </c>
      <c r="CG32" s="675"/>
      <c r="CH32" s="675"/>
      <c r="CI32" s="675"/>
      <c r="CJ32" s="675"/>
      <c r="CK32" s="675"/>
      <c r="CL32" s="675"/>
      <c r="CM32" s="675"/>
      <c r="CN32" s="675"/>
      <c r="CO32" s="675"/>
      <c r="CP32" s="675"/>
      <c r="CQ32" s="676"/>
      <c r="CR32" s="659" t="s">
        <v>124</v>
      </c>
      <c r="CS32" s="660"/>
      <c r="CT32" s="660"/>
      <c r="CU32" s="660"/>
      <c r="CV32" s="660"/>
      <c r="CW32" s="660"/>
      <c r="CX32" s="660"/>
      <c r="CY32" s="661"/>
      <c r="CZ32" s="664" t="s">
        <v>124</v>
      </c>
      <c r="DA32" s="693"/>
      <c r="DB32" s="693"/>
      <c r="DC32" s="697"/>
      <c r="DD32" s="668" t="s">
        <v>124</v>
      </c>
      <c r="DE32" s="660"/>
      <c r="DF32" s="660"/>
      <c r="DG32" s="660"/>
      <c r="DH32" s="660"/>
      <c r="DI32" s="660"/>
      <c r="DJ32" s="660"/>
      <c r="DK32" s="661"/>
      <c r="DL32" s="668" t="s">
        <v>238</v>
      </c>
      <c r="DM32" s="660"/>
      <c r="DN32" s="660"/>
      <c r="DO32" s="660"/>
      <c r="DP32" s="660"/>
      <c r="DQ32" s="660"/>
      <c r="DR32" s="660"/>
      <c r="DS32" s="660"/>
      <c r="DT32" s="660"/>
      <c r="DU32" s="660"/>
      <c r="DV32" s="661"/>
      <c r="DW32" s="664" t="s">
        <v>238</v>
      </c>
      <c r="DX32" s="693"/>
      <c r="DY32" s="693"/>
      <c r="DZ32" s="693"/>
      <c r="EA32" s="693"/>
      <c r="EB32" s="693"/>
      <c r="EC32" s="694"/>
    </row>
    <row r="33" spans="2:133" ht="11.25" customHeight="1" x14ac:dyDescent="0.15">
      <c r="B33" s="656" t="s">
        <v>316</v>
      </c>
      <c r="C33" s="657"/>
      <c r="D33" s="657"/>
      <c r="E33" s="657"/>
      <c r="F33" s="657"/>
      <c r="G33" s="657"/>
      <c r="H33" s="657"/>
      <c r="I33" s="657"/>
      <c r="J33" s="657"/>
      <c r="K33" s="657"/>
      <c r="L33" s="657"/>
      <c r="M33" s="657"/>
      <c r="N33" s="657"/>
      <c r="O33" s="657"/>
      <c r="P33" s="657"/>
      <c r="Q33" s="658"/>
      <c r="R33" s="659">
        <v>281304</v>
      </c>
      <c r="S33" s="660"/>
      <c r="T33" s="660"/>
      <c r="U33" s="660"/>
      <c r="V33" s="660"/>
      <c r="W33" s="660"/>
      <c r="X33" s="660"/>
      <c r="Y33" s="661"/>
      <c r="Z33" s="662">
        <v>10.3</v>
      </c>
      <c r="AA33" s="662"/>
      <c r="AB33" s="662"/>
      <c r="AC33" s="662"/>
      <c r="AD33" s="663" t="s">
        <v>124</v>
      </c>
      <c r="AE33" s="663"/>
      <c r="AF33" s="663"/>
      <c r="AG33" s="663"/>
      <c r="AH33" s="663"/>
      <c r="AI33" s="663"/>
      <c r="AJ33" s="663"/>
      <c r="AK33" s="663"/>
      <c r="AL33" s="664" t="s">
        <v>124</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317</v>
      </c>
      <c r="CE33" s="675"/>
      <c r="CF33" s="675"/>
      <c r="CG33" s="675"/>
      <c r="CH33" s="675"/>
      <c r="CI33" s="675"/>
      <c r="CJ33" s="675"/>
      <c r="CK33" s="675"/>
      <c r="CL33" s="675"/>
      <c r="CM33" s="675"/>
      <c r="CN33" s="675"/>
      <c r="CO33" s="675"/>
      <c r="CP33" s="675"/>
      <c r="CQ33" s="676"/>
      <c r="CR33" s="659">
        <v>1121951</v>
      </c>
      <c r="CS33" s="695"/>
      <c r="CT33" s="695"/>
      <c r="CU33" s="695"/>
      <c r="CV33" s="695"/>
      <c r="CW33" s="695"/>
      <c r="CX33" s="695"/>
      <c r="CY33" s="696"/>
      <c r="CZ33" s="664">
        <v>45.9</v>
      </c>
      <c r="DA33" s="693"/>
      <c r="DB33" s="693"/>
      <c r="DC33" s="697"/>
      <c r="DD33" s="668">
        <v>911233</v>
      </c>
      <c r="DE33" s="695"/>
      <c r="DF33" s="695"/>
      <c r="DG33" s="695"/>
      <c r="DH33" s="695"/>
      <c r="DI33" s="695"/>
      <c r="DJ33" s="695"/>
      <c r="DK33" s="696"/>
      <c r="DL33" s="668">
        <v>514169</v>
      </c>
      <c r="DM33" s="695"/>
      <c r="DN33" s="695"/>
      <c r="DO33" s="695"/>
      <c r="DP33" s="695"/>
      <c r="DQ33" s="695"/>
      <c r="DR33" s="695"/>
      <c r="DS33" s="695"/>
      <c r="DT33" s="695"/>
      <c r="DU33" s="695"/>
      <c r="DV33" s="696"/>
      <c r="DW33" s="664">
        <v>34</v>
      </c>
      <c r="DX33" s="693"/>
      <c r="DY33" s="693"/>
      <c r="DZ33" s="693"/>
      <c r="EA33" s="693"/>
      <c r="EB33" s="693"/>
      <c r="EC33" s="694"/>
    </row>
    <row r="34" spans="2:133" ht="11.25" customHeight="1" x14ac:dyDescent="0.15">
      <c r="B34" s="656" t="s">
        <v>318</v>
      </c>
      <c r="C34" s="657"/>
      <c r="D34" s="657"/>
      <c r="E34" s="657"/>
      <c r="F34" s="657"/>
      <c r="G34" s="657"/>
      <c r="H34" s="657"/>
      <c r="I34" s="657"/>
      <c r="J34" s="657"/>
      <c r="K34" s="657"/>
      <c r="L34" s="657"/>
      <c r="M34" s="657"/>
      <c r="N34" s="657"/>
      <c r="O34" s="657"/>
      <c r="P34" s="657"/>
      <c r="Q34" s="658"/>
      <c r="R34" s="659">
        <v>233615</v>
      </c>
      <c r="S34" s="660"/>
      <c r="T34" s="660"/>
      <c r="U34" s="660"/>
      <c r="V34" s="660"/>
      <c r="W34" s="660"/>
      <c r="X34" s="660"/>
      <c r="Y34" s="661"/>
      <c r="Z34" s="662">
        <v>8.5</v>
      </c>
      <c r="AA34" s="662"/>
      <c r="AB34" s="662"/>
      <c r="AC34" s="662"/>
      <c r="AD34" s="663">
        <v>3685</v>
      </c>
      <c r="AE34" s="663"/>
      <c r="AF34" s="663"/>
      <c r="AG34" s="663"/>
      <c r="AH34" s="663"/>
      <c r="AI34" s="663"/>
      <c r="AJ34" s="663"/>
      <c r="AK34" s="663"/>
      <c r="AL34" s="664">
        <v>0.2</v>
      </c>
      <c r="AM34" s="665"/>
      <c r="AN34" s="665"/>
      <c r="AO34" s="666"/>
      <c r="AP34" s="214"/>
      <c r="AQ34" s="638" t="s">
        <v>319</v>
      </c>
      <c r="AR34" s="639"/>
      <c r="AS34" s="639"/>
      <c r="AT34" s="639"/>
      <c r="AU34" s="639"/>
      <c r="AV34" s="639"/>
      <c r="AW34" s="639"/>
      <c r="AX34" s="639"/>
      <c r="AY34" s="639"/>
      <c r="AZ34" s="639"/>
      <c r="BA34" s="639"/>
      <c r="BB34" s="639"/>
      <c r="BC34" s="639"/>
      <c r="BD34" s="639"/>
      <c r="BE34" s="639"/>
      <c r="BF34" s="640"/>
      <c r="BG34" s="638" t="s">
        <v>320</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321</v>
      </c>
      <c r="CE34" s="675"/>
      <c r="CF34" s="675"/>
      <c r="CG34" s="675"/>
      <c r="CH34" s="675"/>
      <c r="CI34" s="675"/>
      <c r="CJ34" s="675"/>
      <c r="CK34" s="675"/>
      <c r="CL34" s="675"/>
      <c r="CM34" s="675"/>
      <c r="CN34" s="675"/>
      <c r="CO34" s="675"/>
      <c r="CP34" s="675"/>
      <c r="CQ34" s="676"/>
      <c r="CR34" s="659">
        <v>602166</v>
      </c>
      <c r="CS34" s="660"/>
      <c r="CT34" s="660"/>
      <c r="CU34" s="660"/>
      <c r="CV34" s="660"/>
      <c r="CW34" s="660"/>
      <c r="CX34" s="660"/>
      <c r="CY34" s="661"/>
      <c r="CZ34" s="664">
        <v>24.7</v>
      </c>
      <c r="DA34" s="693"/>
      <c r="DB34" s="693"/>
      <c r="DC34" s="697"/>
      <c r="DD34" s="668">
        <v>432470</v>
      </c>
      <c r="DE34" s="660"/>
      <c r="DF34" s="660"/>
      <c r="DG34" s="660"/>
      <c r="DH34" s="660"/>
      <c r="DI34" s="660"/>
      <c r="DJ34" s="660"/>
      <c r="DK34" s="661"/>
      <c r="DL34" s="668">
        <v>223115</v>
      </c>
      <c r="DM34" s="660"/>
      <c r="DN34" s="660"/>
      <c r="DO34" s="660"/>
      <c r="DP34" s="660"/>
      <c r="DQ34" s="660"/>
      <c r="DR34" s="660"/>
      <c r="DS34" s="660"/>
      <c r="DT34" s="660"/>
      <c r="DU34" s="660"/>
      <c r="DV34" s="661"/>
      <c r="DW34" s="664">
        <v>14.8</v>
      </c>
      <c r="DX34" s="693"/>
      <c r="DY34" s="693"/>
      <c r="DZ34" s="693"/>
      <c r="EA34" s="693"/>
      <c r="EB34" s="693"/>
      <c r="EC34" s="694"/>
    </row>
    <row r="35" spans="2:133" ht="11.25" customHeight="1" x14ac:dyDescent="0.15">
      <c r="B35" s="656" t="s">
        <v>322</v>
      </c>
      <c r="C35" s="657"/>
      <c r="D35" s="657"/>
      <c r="E35" s="657"/>
      <c r="F35" s="657"/>
      <c r="G35" s="657"/>
      <c r="H35" s="657"/>
      <c r="I35" s="657"/>
      <c r="J35" s="657"/>
      <c r="K35" s="657"/>
      <c r="L35" s="657"/>
      <c r="M35" s="657"/>
      <c r="N35" s="657"/>
      <c r="O35" s="657"/>
      <c r="P35" s="657"/>
      <c r="Q35" s="658"/>
      <c r="R35" s="659">
        <v>210000</v>
      </c>
      <c r="S35" s="660"/>
      <c r="T35" s="660"/>
      <c r="U35" s="660"/>
      <c r="V35" s="660"/>
      <c r="W35" s="660"/>
      <c r="X35" s="660"/>
      <c r="Y35" s="661"/>
      <c r="Z35" s="662">
        <v>7.7</v>
      </c>
      <c r="AA35" s="662"/>
      <c r="AB35" s="662"/>
      <c r="AC35" s="662"/>
      <c r="AD35" s="663" t="s">
        <v>124</v>
      </c>
      <c r="AE35" s="663"/>
      <c r="AF35" s="663"/>
      <c r="AG35" s="663"/>
      <c r="AH35" s="663"/>
      <c r="AI35" s="663"/>
      <c r="AJ35" s="663"/>
      <c r="AK35" s="663"/>
      <c r="AL35" s="664" t="s">
        <v>124</v>
      </c>
      <c r="AM35" s="665"/>
      <c r="AN35" s="665"/>
      <c r="AO35" s="666"/>
      <c r="AP35" s="214"/>
      <c r="AQ35" s="732" t="s">
        <v>323</v>
      </c>
      <c r="AR35" s="733"/>
      <c r="AS35" s="733"/>
      <c r="AT35" s="733"/>
      <c r="AU35" s="733"/>
      <c r="AV35" s="733"/>
      <c r="AW35" s="733"/>
      <c r="AX35" s="733"/>
      <c r="AY35" s="734"/>
      <c r="AZ35" s="648">
        <v>210808</v>
      </c>
      <c r="BA35" s="649"/>
      <c r="BB35" s="649"/>
      <c r="BC35" s="649"/>
      <c r="BD35" s="649"/>
      <c r="BE35" s="649"/>
      <c r="BF35" s="735"/>
      <c r="BG35" s="670" t="s">
        <v>324</v>
      </c>
      <c r="BH35" s="671"/>
      <c r="BI35" s="671"/>
      <c r="BJ35" s="671"/>
      <c r="BK35" s="671"/>
      <c r="BL35" s="671"/>
      <c r="BM35" s="671"/>
      <c r="BN35" s="671"/>
      <c r="BO35" s="671"/>
      <c r="BP35" s="671"/>
      <c r="BQ35" s="671"/>
      <c r="BR35" s="671"/>
      <c r="BS35" s="671"/>
      <c r="BT35" s="671"/>
      <c r="BU35" s="672"/>
      <c r="BV35" s="648">
        <v>13725</v>
      </c>
      <c r="BW35" s="649"/>
      <c r="BX35" s="649"/>
      <c r="BY35" s="649"/>
      <c r="BZ35" s="649"/>
      <c r="CA35" s="649"/>
      <c r="CB35" s="735"/>
      <c r="CD35" s="674" t="s">
        <v>325</v>
      </c>
      <c r="CE35" s="675"/>
      <c r="CF35" s="675"/>
      <c r="CG35" s="675"/>
      <c r="CH35" s="675"/>
      <c r="CI35" s="675"/>
      <c r="CJ35" s="675"/>
      <c r="CK35" s="675"/>
      <c r="CL35" s="675"/>
      <c r="CM35" s="675"/>
      <c r="CN35" s="675"/>
      <c r="CO35" s="675"/>
      <c r="CP35" s="675"/>
      <c r="CQ35" s="676"/>
      <c r="CR35" s="659">
        <v>16964</v>
      </c>
      <c r="CS35" s="695"/>
      <c r="CT35" s="695"/>
      <c r="CU35" s="695"/>
      <c r="CV35" s="695"/>
      <c r="CW35" s="695"/>
      <c r="CX35" s="695"/>
      <c r="CY35" s="696"/>
      <c r="CZ35" s="664">
        <v>0.7</v>
      </c>
      <c r="DA35" s="693"/>
      <c r="DB35" s="693"/>
      <c r="DC35" s="697"/>
      <c r="DD35" s="668">
        <v>15097</v>
      </c>
      <c r="DE35" s="695"/>
      <c r="DF35" s="695"/>
      <c r="DG35" s="695"/>
      <c r="DH35" s="695"/>
      <c r="DI35" s="695"/>
      <c r="DJ35" s="695"/>
      <c r="DK35" s="696"/>
      <c r="DL35" s="668">
        <v>13197</v>
      </c>
      <c r="DM35" s="695"/>
      <c r="DN35" s="695"/>
      <c r="DO35" s="695"/>
      <c r="DP35" s="695"/>
      <c r="DQ35" s="695"/>
      <c r="DR35" s="695"/>
      <c r="DS35" s="695"/>
      <c r="DT35" s="695"/>
      <c r="DU35" s="695"/>
      <c r="DV35" s="696"/>
      <c r="DW35" s="664">
        <v>0.9</v>
      </c>
      <c r="DX35" s="693"/>
      <c r="DY35" s="693"/>
      <c r="DZ35" s="693"/>
      <c r="EA35" s="693"/>
      <c r="EB35" s="693"/>
      <c r="EC35" s="694"/>
    </row>
    <row r="36" spans="2:133" ht="11.25" customHeight="1" x14ac:dyDescent="0.15">
      <c r="B36" s="656" t="s">
        <v>326</v>
      </c>
      <c r="C36" s="657"/>
      <c r="D36" s="657"/>
      <c r="E36" s="657"/>
      <c r="F36" s="657"/>
      <c r="G36" s="657"/>
      <c r="H36" s="657"/>
      <c r="I36" s="657"/>
      <c r="J36" s="657"/>
      <c r="K36" s="657"/>
      <c r="L36" s="657"/>
      <c r="M36" s="657"/>
      <c r="N36" s="657"/>
      <c r="O36" s="657"/>
      <c r="P36" s="657"/>
      <c r="Q36" s="658"/>
      <c r="R36" s="659" t="s">
        <v>238</v>
      </c>
      <c r="S36" s="660"/>
      <c r="T36" s="660"/>
      <c r="U36" s="660"/>
      <c r="V36" s="660"/>
      <c r="W36" s="660"/>
      <c r="X36" s="660"/>
      <c r="Y36" s="661"/>
      <c r="Z36" s="662" t="s">
        <v>238</v>
      </c>
      <c r="AA36" s="662"/>
      <c r="AB36" s="662"/>
      <c r="AC36" s="662"/>
      <c r="AD36" s="663" t="s">
        <v>238</v>
      </c>
      <c r="AE36" s="663"/>
      <c r="AF36" s="663"/>
      <c r="AG36" s="663"/>
      <c r="AH36" s="663"/>
      <c r="AI36" s="663"/>
      <c r="AJ36" s="663"/>
      <c r="AK36" s="663"/>
      <c r="AL36" s="664" t="s">
        <v>124</v>
      </c>
      <c r="AM36" s="665"/>
      <c r="AN36" s="665"/>
      <c r="AO36" s="666"/>
      <c r="AQ36" s="736" t="s">
        <v>327</v>
      </c>
      <c r="AR36" s="737"/>
      <c r="AS36" s="737"/>
      <c r="AT36" s="737"/>
      <c r="AU36" s="737"/>
      <c r="AV36" s="737"/>
      <c r="AW36" s="737"/>
      <c r="AX36" s="737"/>
      <c r="AY36" s="738"/>
      <c r="AZ36" s="659">
        <v>49028</v>
      </c>
      <c r="BA36" s="660"/>
      <c r="BB36" s="660"/>
      <c r="BC36" s="660"/>
      <c r="BD36" s="695"/>
      <c r="BE36" s="695"/>
      <c r="BF36" s="718"/>
      <c r="BG36" s="674" t="s">
        <v>328</v>
      </c>
      <c r="BH36" s="675"/>
      <c r="BI36" s="675"/>
      <c r="BJ36" s="675"/>
      <c r="BK36" s="675"/>
      <c r="BL36" s="675"/>
      <c r="BM36" s="675"/>
      <c r="BN36" s="675"/>
      <c r="BO36" s="675"/>
      <c r="BP36" s="675"/>
      <c r="BQ36" s="675"/>
      <c r="BR36" s="675"/>
      <c r="BS36" s="675"/>
      <c r="BT36" s="675"/>
      <c r="BU36" s="676"/>
      <c r="BV36" s="659">
        <v>2279</v>
      </c>
      <c r="BW36" s="660"/>
      <c r="BX36" s="660"/>
      <c r="BY36" s="660"/>
      <c r="BZ36" s="660"/>
      <c r="CA36" s="660"/>
      <c r="CB36" s="669"/>
      <c r="CD36" s="674" t="s">
        <v>329</v>
      </c>
      <c r="CE36" s="675"/>
      <c r="CF36" s="675"/>
      <c r="CG36" s="675"/>
      <c r="CH36" s="675"/>
      <c r="CI36" s="675"/>
      <c r="CJ36" s="675"/>
      <c r="CK36" s="675"/>
      <c r="CL36" s="675"/>
      <c r="CM36" s="675"/>
      <c r="CN36" s="675"/>
      <c r="CO36" s="675"/>
      <c r="CP36" s="675"/>
      <c r="CQ36" s="676"/>
      <c r="CR36" s="659">
        <v>286472</v>
      </c>
      <c r="CS36" s="660"/>
      <c r="CT36" s="660"/>
      <c r="CU36" s="660"/>
      <c r="CV36" s="660"/>
      <c r="CW36" s="660"/>
      <c r="CX36" s="660"/>
      <c r="CY36" s="661"/>
      <c r="CZ36" s="664">
        <v>11.7</v>
      </c>
      <c r="DA36" s="693"/>
      <c r="DB36" s="693"/>
      <c r="DC36" s="697"/>
      <c r="DD36" s="668">
        <v>261980</v>
      </c>
      <c r="DE36" s="660"/>
      <c r="DF36" s="660"/>
      <c r="DG36" s="660"/>
      <c r="DH36" s="660"/>
      <c r="DI36" s="660"/>
      <c r="DJ36" s="660"/>
      <c r="DK36" s="661"/>
      <c r="DL36" s="668">
        <v>173995</v>
      </c>
      <c r="DM36" s="660"/>
      <c r="DN36" s="660"/>
      <c r="DO36" s="660"/>
      <c r="DP36" s="660"/>
      <c r="DQ36" s="660"/>
      <c r="DR36" s="660"/>
      <c r="DS36" s="660"/>
      <c r="DT36" s="660"/>
      <c r="DU36" s="660"/>
      <c r="DV36" s="661"/>
      <c r="DW36" s="664">
        <v>11.5</v>
      </c>
      <c r="DX36" s="693"/>
      <c r="DY36" s="693"/>
      <c r="DZ36" s="693"/>
      <c r="EA36" s="693"/>
      <c r="EB36" s="693"/>
      <c r="EC36" s="694"/>
    </row>
    <row r="37" spans="2:133" ht="11.25" customHeight="1" x14ac:dyDescent="0.15">
      <c r="B37" s="656" t="s">
        <v>330</v>
      </c>
      <c r="C37" s="657"/>
      <c r="D37" s="657"/>
      <c r="E37" s="657"/>
      <c r="F37" s="657"/>
      <c r="G37" s="657"/>
      <c r="H37" s="657"/>
      <c r="I37" s="657"/>
      <c r="J37" s="657"/>
      <c r="K37" s="657"/>
      <c r="L37" s="657"/>
      <c r="M37" s="657"/>
      <c r="N37" s="657"/>
      <c r="O37" s="657"/>
      <c r="P37" s="657"/>
      <c r="Q37" s="658"/>
      <c r="R37" s="659" t="s">
        <v>238</v>
      </c>
      <c r="S37" s="660"/>
      <c r="T37" s="660"/>
      <c r="U37" s="660"/>
      <c r="V37" s="660"/>
      <c r="W37" s="660"/>
      <c r="X37" s="660"/>
      <c r="Y37" s="661"/>
      <c r="Z37" s="662" t="s">
        <v>238</v>
      </c>
      <c r="AA37" s="662"/>
      <c r="AB37" s="662"/>
      <c r="AC37" s="662"/>
      <c r="AD37" s="663" t="s">
        <v>139</v>
      </c>
      <c r="AE37" s="663"/>
      <c r="AF37" s="663"/>
      <c r="AG37" s="663"/>
      <c r="AH37" s="663"/>
      <c r="AI37" s="663"/>
      <c r="AJ37" s="663"/>
      <c r="AK37" s="663"/>
      <c r="AL37" s="664" t="s">
        <v>124</v>
      </c>
      <c r="AM37" s="665"/>
      <c r="AN37" s="665"/>
      <c r="AO37" s="666"/>
      <c r="AQ37" s="736" t="s">
        <v>331</v>
      </c>
      <c r="AR37" s="737"/>
      <c r="AS37" s="737"/>
      <c r="AT37" s="737"/>
      <c r="AU37" s="737"/>
      <c r="AV37" s="737"/>
      <c r="AW37" s="737"/>
      <c r="AX37" s="737"/>
      <c r="AY37" s="738"/>
      <c r="AZ37" s="659">
        <v>32356</v>
      </c>
      <c r="BA37" s="660"/>
      <c r="BB37" s="660"/>
      <c r="BC37" s="660"/>
      <c r="BD37" s="695"/>
      <c r="BE37" s="695"/>
      <c r="BF37" s="718"/>
      <c r="BG37" s="674" t="s">
        <v>332</v>
      </c>
      <c r="BH37" s="675"/>
      <c r="BI37" s="675"/>
      <c r="BJ37" s="675"/>
      <c r="BK37" s="675"/>
      <c r="BL37" s="675"/>
      <c r="BM37" s="675"/>
      <c r="BN37" s="675"/>
      <c r="BO37" s="675"/>
      <c r="BP37" s="675"/>
      <c r="BQ37" s="675"/>
      <c r="BR37" s="675"/>
      <c r="BS37" s="675"/>
      <c r="BT37" s="675"/>
      <c r="BU37" s="676"/>
      <c r="BV37" s="659">
        <v>187</v>
      </c>
      <c r="BW37" s="660"/>
      <c r="BX37" s="660"/>
      <c r="BY37" s="660"/>
      <c r="BZ37" s="660"/>
      <c r="CA37" s="660"/>
      <c r="CB37" s="669"/>
      <c r="CD37" s="674" t="s">
        <v>333</v>
      </c>
      <c r="CE37" s="675"/>
      <c r="CF37" s="675"/>
      <c r="CG37" s="675"/>
      <c r="CH37" s="675"/>
      <c r="CI37" s="675"/>
      <c r="CJ37" s="675"/>
      <c r="CK37" s="675"/>
      <c r="CL37" s="675"/>
      <c r="CM37" s="675"/>
      <c r="CN37" s="675"/>
      <c r="CO37" s="675"/>
      <c r="CP37" s="675"/>
      <c r="CQ37" s="676"/>
      <c r="CR37" s="659">
        <v>116681</v>
      </c>
      <c r="CS37" s="695"/>
      <c r="CT37" s="695"/>
      <c r="CU37" s="695"/>
      <c r="CV37" s="695"/>
      <c r="CW37" s="695"/>
      <c r="CX37" s="695"/>
      <c r="CY37" s="696"/>
      <c r="CZ37" s="664">
        <v>4.8</v>
      </c>
      <c r="DA37" s="693"/>
      <c r="DB37" s="693"/>
      <c r="DC37" s="697"/>
      <c r="DD37" s="668">
        <v>114674</v>
      </c>
      <c r="DE37" s="695"/>
      <c r="DF37" s="695"/>
      <c r="DG37" s="695"/>
      <c r="DH37" s="695"/>
      <c r="DI37" s="695"/>
      <c r="DJ37" s="695"/>
      <c r="DK37" s="696"/>
      <c r="DL37" s="668">
        <v>101040</v>
      </c>
      <c r="DM37" s="695"/>
      <c r="DN37" s="695"/>
      <c r="DO37" s="695"/>
      <c r="DP37" s="695"/>
      <c r="DQ37" s="695"/>
      <c r="DR37" s="695"/>
      <c r="DS37" s="695"/>
      <c r="DT37" s="695"/>
      <c r="DU37" s="695"/>
      <c r="DV37" s="696"/>
      <c r="DW37" s="664">
        <v>6.7</v>
      </c>
      <c r="DX37" s="693"/>
      <c r="DY37" s="693"/>
      <c r="DZ37" s="693"/>
      <c r="EA37" s="693"/>
      <c r="EB37" s="693"/>
      <c r="EC37" s="694"/>
    </row>
    <row r="38" spans="2:133" ht="11.25" customHeight="1" x14ac:dyDescent="0.15">
      <c r="B38" s="704" t="s">
        <v>334</v>
      </c>
      <c r="C38" s="705"/>
      <c r="D38" s="705"/>
      <c r="E38" s="705"/>
      <c r="F38" s="705"/>
      <c r="G38" s="705"/>
      <c r="H38" s="705"/>
      <c r="I38" s="705"/>
      <c r="J38" s="705"/>
      <c r="K38" s="705"/>
      <c r="L38" s="705"/>
      <c r="M38" s="705"/>
      <c r="N38" s="705"/>
      <c r="O38" s="705"/>
      <c r="P38" s="705"/>
      <c r="Q38" s="706"/>
      <c r="R38" s="739">
        <v>2737455</v>
      </c>
      <c r="S38" s="740"/>
      <c r="T38" s="740"/>
      <c r="U38" s="740"/>
      <c r="V38" s="740"/>
      <c r="W38" s="740"/>
      <c r="X38" s="740"/>
      <c r="Y38" s="741"/>
      <c r="Z38" s="742">
        <v>100</v>
      </c>
      <c r="AA38" s="742"/>
      <c r="AB38" s="742"/>
      <c r="AC38" s="742"/>
      <c r="AD38" s="743">
        <v>1510415</v>
      </c>
      <c r="AE38" s="743"/>
      <c r="AF38" s="743"/>
      <c r="AG38" s="743"/>
      <c r="AH38" s="743"/>
      <c r="AI38" s="743"/>
      <c r="AJ38" s="743"/>
      <c r="AK38" s="743"/>
      <c r="AL38" s="744">
        <v>100</v>
      </c>
      <c r="AM38" s="730"/>
      <c r="AN38" s="730"/>
      <c r="AO38" s="745"/>
      <c r="AQ38" s="736" t="s">
        <v>335</v>
      </c>
      <c r="AR38" s="737"/>
      <c r="AS38" s="737"/>
      <c r="AT38" s="737"/>
      <c r="AU38" s="737"/>
      <c r="AV38" s="737"/>
      <c r="AW38" s="737"/>
      <c r="AX38" s="737"/>
      <c r="AY38" s="738"/>
      <c r="AZ38" s="659">
        <v>20770</v>
      </c>
      <c r="BA38" s="660"/>
      <c r="BB38" s="660"/>
      <c r="BC38" s="660"/>
      <c r="BD38" s="695"/>
      <c r="BE38" s="695"/>
      <c r="BF38" s="718"/>
      <c r="BG38" s="674" t="s">
        <v>336</v>
      </c>
      <c r="BH38" s="675"/>
      <c r="BI38" s="675"/>
      <c r="BJ38" s="675"/>
      <c r="BK38" s="675"/>
      <c r="BL38" s="675"/>
      <c r="BM38" s="675"/>
      <c r="BN38" s="675"/>
      <c r="BO38" s="675"/>
      <c r="BP38" s="675"/>
      <c r="BQ38" s="675"/>
      <c r="BR38" s="675"/>
      <c r="BS38" s="675"/>
      <c r="BT38" s="675"/>
      <c r="BU38" s="676"/>
      <c r="BV38" s="659">
        <v>278</v>
      </c>
      <c r="BW38" s="660"/>
      <c r="BX38" s="660"/>
      <c r="BY38" s="660"/>
      <c r="BZ38" s="660"/>
      <c r="CA38" s="660"/>
      <c r="CB38" s="669"/>
      <c r="CD38" s="674" t="s">
        <v>337</v>
      </c>
      <c r="CE38" s="675"/>
      <c r="CF38" s="675"/>
      <c r="CG38" s="675"/>
      <c r="CH38" s="675"/>
      <c r="CI38" s="675"/>
      <c r="CJ38" s="675"/>
      <c r="CK38" s="675"/>
      <c r="CL38" s="675"/>
      <c r="CM38" s="675"/>
      <c r="CN38" s="675"/>
      <c r="CO38" s="675"/>
      <c r="CP38" s="675"/>
      <c r="CQ38" s="676"/>
      <c r="CR38" s="659">
        <v>178452</v>
      </c>
      <c r="CS38" s="660"/>
      <c r="CT38" s="660"/>
      <c r="CU38" s="660"/>
      <c r="CV38" s="660"/>
      <c r="CW38" s="660"/>
      <c r="CX38" s="660"/>
      <c r="CY38" s="661"/>
      <c r="CZ38" s="664">
        <v>7.3</v>
      </c>
      <c r="DA38" s="693"/>
      <c r="DB38" s="693"/>
      <c r="DC38" s="697"/>
      <c r="DD38" s="668">
        <v>167547</v>
      </c>
      <c r="DE38" s="660"/>
      <c r="DF38" s="660"/>
      <c r="DG38" s="660"/>
      <c r="DH38" s="660"/>
      <c r="DI38" s="660"/>
      <c r="DJ38" s="660"/>
      <c r="DK38" s="661"/>
      <c r="DL38" s="668">
        <v>103202</v>
      </c>
      <c r="DM38" s="660"/>
      <c r="DN38" s="660"/>
      <c r="DO38" s="660"/>
      <c r="DP38" s="660"/>
      <c r="DQ38" s="660"/>
      <c r="DR38" s="660"/>
      <c r="DS38" s="660"/>
      <c r="DT38" s="660"/>
      <c r="DU38" s="660"/>
      <c r="DV38" s="661"/>
      <c r="DW38" s="664">
        <v>6.8</v>
      </c>
      <c r="DX38" s="693"/>
      <c r="DY38" s="693"/>
      <c r="DZ38" s="693"/>
      <c r="EA38" s="693"/>
      <c r="EB38" s="693"/>
      <c r="EC38" s="694"/>
    </row>
    <row r="39" spans="2:133" ht="11.25" customHeight="1" x14ac:dyDescent="0.15">
      <c r="AQ39" s="736" t="s">
        <v>338</v>
      </c>
      <c r="AR39" s="737"/>
      <c r="AS39" s="737"/>
      <c r="AT39" s="737"/>
      <c r="AU39" s="737"/>
      <c r="AV39" s="737"/>
      <c r="AW39" s="737"/>
      <c r="AX39" s="737"/>
      <c r="AY39" s="738"/>
      <c r="AZ39" s="659">
        <v>8091</v>
      </c>
      <c r="BA39" s="660"/>
      <c r="BB39" s="660"/>
      <c r="BC39" s="660"/>
      <c r="BD39" s="695"/>
      <c r="BE39" s="695"/>
      <c r="BF39" s="718"/>
      <c r="BG39" s="750" t="s">
        <v>339</v>
      </c>
      <c r="BH39" s="751"/>
      <c r="BI39" s="751"/>
      <c r="BJ39" s="751"/>
      <c r="BK39" s="751"/>
      <c r="BL39" s="215"/>
      <c r="BM39" s="675" t="s">
        <v>340</v>
      </c>
      <c r="BN39" s="675"/>
      <c r="BO39" s="675"/>
      <c r="BP39" s="675"/>
      <c r="BQ39" s="675"/>
      <c r="BR39" s="675"/>
      <c r="BS39" s="675"/>
      <c r="BT39" s="675"/>
      <c r="BU39" s="676"/>
      <c r="BV39" s="659">
        <v>87</v>
      </c>
      <c r="BW39" s="660"/>
      <c r="BX39" s="660"/>
      <c r="BY39" s="660"/>
      <c r="BZ39" s="660"/>
      <c r="CA39" s="660"/>
      <c r="CB39" s="669"/>
      <c r="CD39" s="674" t="s">
        <v>341</v>
      </c>
      <c r="CE39" s="675"/>
      <c r="CF39" s="675"/>
      <c r="CG39" s="675"/>
      <c r="CH39" s="675"/>
      <c r="CI39" s="675"/>
      <c r="CJ39" s="675"/>
      <c r="CK39" s="675"/>
      <c r="CL39" s="675"/>
      <c r="CM39" s="675"/>
      <c r="CN39" s="675"/>
      <c r="CO39" s="675"/>
      <c r="CP39" s="675"/>
      <c r="CQ39" s="676"/>
      <c r="CR39" s="659">
        <v>37237</v>
      </c>
      <c r="CS39" s="695"/>
      <c r="CT39" s="695"/>
      <c r="CU39" s="695"/>
      <c r="CV39" s="695"/>
      <c r="CW39" s="695"/>
      <c r="CX39" s="695"/>
      <c r="CY39" s="696"/>
      <c r="CZ39" s="664">
        <v>1.5</v>
      </c>
      <c r="DA39" s="693"/>
      <c r="DB39" s="693"/>
      <c r="DC39" s="697"/>
      <c r="DD39" s="668">
        <v>33479</v>
      </c>
      <c r="DE39" s="695"/>
      <c r="DF39" s="695"/>
      <c r="DG39" s="695"/>
      <c r="DH39" s="695"/>
      <c r="DI39" s="695"/>
      <c r="DJ39" s="695"/>
      <c r="DK39" s="696"/>
      <c r="DL39" s="668" t="s">
        <v>124</v>
      </c>
      <c r="DM39" s="695"/>
      <c r="DN39" s="695"/>
      <c r="DO39" s="695"/>
      <c r="DP39" s="695"/>
      <c r="DQ39" s="695"/>
      <c r="DR39" s="695"/>
      <c r="DS39" s="695"/>
      <c r="DT39" s="695"/>
      <c r="DU39" s="695"/>
      <c r="DV39" s="696"/>
      <c r="DW39" s="664" t="s">
        <v>124</v>
      </c>
      <c r="DX39" s="693"/>
      <c r="DY39" s="693"/>
      <c r="DZ39" s="693"/>
      <c r="EA39" s="693"/>
      <c r="EB39" s="693"/>
      <c r="EC39" s="694"/>
    </row>
    <row r="40" spans="2:133" ht="11.25" customHeight="1" x14ac:dyDescent="0.15">
      <c r="AQ40" s="736" t="s">
        <v>342</v>
      </c>
      <c r="AR40" s="737"/>
      <c r="AS40" s="737"/>
      <c r="AT40" s="737"/>
      <c r="AU40" s="737"/>
      <c r="AV40" s="737"/>
      <c r="AW40" s="737"/>
      <c r="AX40" s="737"/>
      <c r="AY40" s="738"/>
      <c r="AZ40" s="659">
        <v>18195</v>
      </c>
      <c r="BA40" s="660"/>
      <c r="BB40" s="660"/>
      <c r="BC40" s="660"/>
      <c r="BD40" s="695"/>
      <c r="BE40" s="695"/>
      <c r="BF40" s="718"/>
      <c r="BG40" s="750"/>
      <c r="BH40" s="751"/>
      <c r="BI40" s="751"/>
      <c r="BJ40" s="751"/>
      <c r="BK40" s="751"/>
      <c r="BL40" s="215"/>
      <c r="BM40" s="675" t="s">
        <v>343</v>
      </c>
      <c r="BN40" s="675"/>
      <c r="BO40" s="675"/>
      <c r="BP40" s="675"/>
      <c r="BQ40" s="675"/>
      <c r="BR40" s="675"/>
      <c r="BS40" s="675"/>
      <c r="BT40" s="675"/>
      <c r="BU40" s="676"/>
      <c r="BV40" s="659">
        <v>74</v>
      </c>
      <c r="BW40" s="660"/>
      <c r="BX40" s="660"/>
      <c r="BY40" s="660"/>
      <c r="BZ40" s="660"/>
      <c r="CA40" s="660"/>
      <c r="CB40" s="669"/>
      <c r="CD40" s="674" t="s">
        <v>344</v>
      </c>
      <c r="CE40" s="675"/>
      <c r="CF40" s="675"/>
      <c r="CG40" s="675"/>
      <c r="CH40" s="675"/>
      <c r="CI40" s="675"/>
      <c r="CJ40" s="675"/>
      <c r="CK40" s="675"/>
      <c r="CL40" s="675"/>
      <c r="CM40" s="675"/>
      <c r="CN40" s="675"/>
      <c r="CO40" s="675"/>
      <c r="CP40" s="675"/>
      <c r="CQ40" s="676"/>
      <c r="CR40" s="659">
        <v>660</v>
      </c>
      <c r="CS40" s="660"/>
      <c r="CT40" s="660"/>
      <c r="CU40" s="660"/>
      <c r="CV40" s="660"/>
      <c r="CW40" s="660"/>
      <c r="CX40" s="660"/>
      <c r="CY40" s="661"/>
      <c r="CZ40" s="664">
        <v>0</v>
      </c>
      <c r="DA40" s="693"/>
      <c r="DB40" s="693"/>
      <c r="DC40" s="697"/>
      <c r="DD40" s="668">
        <v>660</v>
      </c>
      <c r="DE40" s="660"/>
      <c r="DF40" s="660"/>
      <c r="DG40" s="660"/>
      <c r="DH40" s="660"/>
      <c r="DI40" s="660"/>
      <c r="DJ40" s="660"/>
      <c r="DK40" s="661"/>
      <c r="DL40" s="668">
        <v>660</v>
      </c>
      <c r="DM40" s="660"/>
      <c r="DN40" s="660"/>
      <c r="DO40" s="660"/>
      <c r="DP40" s="660"/>
      <c r="DQ40" s="660"/>
      <c r="DR40" s="660"/>
      <c r="DS40" s="660"/>
      <c r="DT40" s="660"/>
      <c r="DU40" s="660"/>
      <c r="DV40" s="661"/>
      <c r="DW40" s="664">
        <v>0</v>
      </c>
      <c r="DX40" s="693"/>
      <c r="DY40" s="693"/>
      <c r="DZ40" s="693"/>
      <c r="EA40" s="693"/>
      <c r="EB40" s="693"/>
      <c r="EC40" s="694"/>
    </row>
    <row r="41" spans="2:133" ht="11.25" customHeight="1" x14ac:dyDescent="0.15">
      <c r="AQ41" s="746" t="s">
        <v>345</v>
      </c>
      <c r="AR41" s="747"/>
      <c r="AS41" s="747"/>
      <c r="AT41" s="747"/>
      <c r="AU41" s="747"/>
      <c r="AV41" s="747"/>
      <c r="AW41" s="747"/>
      <c r="AX41" s="747"/>
      <c r="AY41" s="748"/>
      <c r="AZ41" s="739">
        <v>82368</v>
      </c>
      <c r="BA41" s="740"/>
      <c r="BB41" s="740"/>
      <c r="BC41" s="740"/>
      <c r="BD41" s="729"/>
      <c r="BE41" s="729"/>
      <c r="BF41" s="731"/>
      <c r="BG41" s="752"/>
      <c r="BH41" s="753"/>
      <c r="BI41" s="753"/>
      <c r="BJ41" s="753"/>
      <c r="BK41" s="753"/>
      <c r="BL41" s="216"/>
      <c r="BM41" s="684" t="s">
        <v>346</v>
      </c>
      <c r="BN41" s="684"/>
      <c r="BO41" s="684"/>
      <c r="BP41" s="684"/>
      <c r="BQ41" s="684"/>
      <c r="BR41" s="684"/>
      <c r="BS41" s="684"/>
      <c r="BT41" s="684"/>
      <c r="BU41" s="685"/>
      <c r="BV41" s="739">
        <v>323</v>
      </c>
      <c r="BW41" s="740"/>
      <c r="BX41" s="740"/>
      <c r="BY41" s="740"/>
      <c r="BZ41" s="740"/>
      <c r="CA41" s="740"/>
      <c r="CB41" s="749"/>
      <c r="CD41" s="674" t="s">
        <v>347</v>
      </c>
      <c r="CE41" s="675"/>
      <c r="CF41" s="675"/>
      <c r="CG41" s="675"/>
      <c r="CH41" s="675"/>
      <c r="CI41" s="675"/>
      <c r="CJ41" s="675"/>
      <c r="CK41" s="675"/>
      <c r="CL41" s="675"/>
      <c r="CM41" s="675"/>
      <c r="CN41" s="675"/>
      <c r="CO41" s="675"/>
      <c r="CP41" s="675"/>
      <c r="CQ41" s="676"/>
      <c r="CR41" s="659" t="s">
        <v>124</v>
      </c>
      <c r="CS41" s="695"/>
      <c r="CT41" s="695"/>
      <c r="CU41" s="695"/>
      <c r="CV41" s="695"/>
      <c r="CW41" s="695"/>
      <c r="CX41" s="695"/>
      <c r="CY41" s="696"/>
      <c r="CZ41" s="664" t="s">
        <v>124</v>
      </c>
      <c r="DA41" s="693"/>
      <c r="DB41" s="693"/>
      <c r="DC41" s="697"/>
      <c r="DD41" s="668" t="s">
        <v>124</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15">
      <c r="B42" s="209" t="s">
        <v>348</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349</v>
      </c>
      <c r="CE42" s="657"/>
      <c r="CF42" s="657"/>
      <c r="CG42" s="657"/>
      <c r="CH42" s="657"/>
      <c r="CI42" s="657"/>
      <c r="CJ42" s="657"/>
      <c r="CK42" s="657"/>
      <c r="CL42" s="657"/>
      <c r="CM42" s="657"/>
      <c r="CN42" s="657"/>
      <c r="CO42" s="657"/>
      <c r="CP42" s="657"/>
      <c r="CQ42" s="658"/>
      <c r="CR42" s="659">
        <v>617242</v>
      </c>
      <c r="CS42" s="660"/>
      <c r="CT42" s="660"/>
      <c r="CU42" s="660"/>
      <c r="CV42" s="660"/>
      <c r="CW42" s="660"/>
      <c r="CX42" s="660"/>
      <c r="CY42" s="661"/>
      <c r="CZ42" s="664">
        <v>25.3</v>
      </c>
      <c r="DA42" s="665"/>
      <c r="DB42" s="665"/>
      <c r="DC42" s="760"/>
      <c r="DD42" s="668">
        <v>190041</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15">
      <c r="B43" s="219" t="s">
        <v>350</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351</v>
      </c>
      <c r="CE43" s="657"/>
      <c r="CF43" s="657"/>
      <c r="CG43" s="657"/>
      <c r="CH43" s="657"/>
      <c r="CI43" s="657"/>
      <c r="CJ43" s="657"/>
      <c r="CK43" s="657"/>
      <c r="CL43" s="657"/>
      <c r="CM43" s="657"/>
      <c r="CN43" s="657"/>
      <c r="CO43" s="657"/>
      <c r="CP43" s="657"/>
      <c r="CQ43" s="658"/>
      <c r="CR43" s="659" t="s">
        <v>238</v>
      </c>
      <c r="CS43" s="695"/>
      <c r="CT43" s="695"/>
      <c r="CU43" s="695"/>
      <c r="CV43" s="695"/>
      <c r="CW43" s="695"/>
      <c r="CX43" s="695"/>
      <c r="CY43" s="696"/>
      <c r="CZ43" s="664" t="s">
        <v>124</v>
      </c>
      <c r="DA43" s="693"/>
      <c r="DB43" s="693"/>
      <c r="DC43" s="697"/>
      <c r="DD43" s="668" t="s">
        <v>139</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15">
      <c r="B44" s="220" t="s">
        <v>352</v>
      </c>
      <c r="CD44" s="771" t="s">
        <v>303</v>
      </c>
      <c r="CE44" s="772"/>
      <c r="CF44" s="656" t="s">
        <v>353</v>
      </c>
      <c r="CG44" s="657"/>
      <c r="CH44" s="657"/>
      <c r="CI44" s="657"/>
      <c r="CJ44" s="657"/>
      <c r="CK44" s="657"/>
      <c r="CL44" s="657"/>
      <c r="CM44" s="657"/>
      <c r="CN44" s="657"/>
      <c r="CO44" s="657"/>
      <c r="CP44" s="657"/>
      <c r="CQ44" s="658"/>
      <c r="CR44" s="659">
        <v>617242</v>
      </c>
      <c r="CS44" s="660"/>
      <c r="CT44" s="660"/>
      <c r="CU44" s="660"/>
      <c r="CV44" s="660"/>
      <c r="CW44" s="660"/>
      <c r="CX44" s="660"/>
      <c r="CY44" s="661"/>
      <c r="CZ44" s="664">
        <v>25.3</v>
      </c>
      <c r="DA44" s="665"/>
      <c r="DB44" s="665"/>
      <c r="DC44" s="760"/>
      <c r="DD44" s="668">
        <v>190041</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15">
      <c r="CD45" s="773"/>
      <c r="CE45" s="774"/>
      <c r="CF45" s="656" t="s">
        <v>354</v>
      </c>
      <c r="CG45" s="657"/>
      <c r="CH45" s="657"/>
      <c r="CI45" s="657"/>
      <c r="CJ45" s="657"/>
      <c r="CK45" s="657"/>
      <c r="CL45" s="657"/>
      <c r="CM45" s="657"/>
      <c r="CN45" s="657"/>
      <c r="CO45" s="657"/>
      <c r="CP45" s="657"/>
      <c r="CQ45" s="658"/>
      <c r="CR45" s="659">
        <v>50610</v>
      </c>
      <c r="CS45" s="695"/>
      <c r="CT45" s="695"/>
      <c r="CU45" s="695"/>
      <c r="CV45" s="695"/>
      <c r="CW45" s="695"/>
      <c r="CX45" s="695"/>
      <c r="CY45" s="696"/>
      <c r="CZ45" s="664">
        <v>2.1</v>
      </c>
      <c r="DA45" s="693"/>
      <c r="DB45" s="693"/>
      <c r="DC45" s="697"/>
      <c r="DD45" s="668">
        <v>1570</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15">
      <c r="CD46" s="773"/>
      <c r="CE46" s="774"/>
      <c r="CF46" s="656" t="s">
        <v>355</v>
      </c>
      <c r="CG46" s="657"/>
      <c r="CH46" s="657"/>
      <c r="CI46" s="657"/>
      <c r="CJ46" s="657"/>
      <c r="CK46" s="657"/>
      <c r="CL46" s="657"/>
      <c r="CM46" s="657"/>
      <c r="CN46" s="657"/>
      <c r="CO46" s="657"/>
      <c r="CP46" s="657"/>
      <c r="CQ46" s="658"/>
      <c r="CR46" s="659">
        <v>563532</v>
      </c>
      <c r="CS46" s="660"/>
      <c r="CT46" s="660"/>
      <c r="CU46" s="660"/>
      <c r="CV46" s="660"/>
      <c r="CW46" s="660"/>
      <c r="CX46" s="660"/>
      <c r="CY46" s="661"/>
      <c r="CZ46" s="664">
        <v>23.1</v>
      </c>
      <c r="DA46" s="665"/>
      <c r="DB46" s="665"/>
      <c r="DC46" s="760"/>
      <c r="DD46" s="668">
        <v>185371</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15">
      <c r="CD47" s="773"/>
      <c r="CE47" s="774"/>
      <c r="CF47" s="656" t="s">
        <v>356</v>
      </c>
      <c r="CG47" s="657"/>
      <c r="CH47" s="657"/>
      <c r="CI47" s="657"/>
      <c r="CJ47" s="657"/>
      <c r="CK47" s="657"/>
      <c r="CL47" s="657"/>
      <c r="CM47" s="657"/>
      <c r="CN47" s="657"/>
      <c r="CO47" s="657"/>
      <c r="CP47" s="657"/>
      <c r="CQ47" s="658"/>
      <c r="CR47" s="659" t="s">
        <v>124</v>
      </c>
      <c r="CS47" s="695"/>
      <c r="CT47" s="695"/>
      <c r="CU47" s="695"/>
      <c r="CV47" s="695"/>
      <c r="CW47" s="695"/>
      <c r="CX47" s="695"/>
      <c r="CY47" s="696"/>
      <c r="CZ47" s="664" t="s">
        <v>238</v>
      </c>
      <c r="DA47" s="693"/>
      <c r="DB47" s="693"/>
      <c r="DC47" s="697"/>
      <c r="DD47" s="668" t="s">
        <v>238</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x14ac:dyDescent="0.15">
      <c r="CD48" s="775"/>
      <c r="CE48" s="776"/>
      <c r="CF48" s="656" t="s">
        <v>357</v>
      </c>
      <c r="CG48" s="657"/>
      <c r="CH48" s="657"/>
      <c r="CI48" s="657"/>
      <c r="CJ48" s="657"/>
      <c r="CK48" s="657"/>
      <c r="CL48" s="657"/>
      <c r="CM48" s="657"/>
      <c r="CN48" s="657"/>
      <c r="CO48" s="657"/>
      <c r="CP48" s="657"/>
      <c r="CQ48" s="658"/>
      <c r="CR48" s="659" t="s">
        <v>139</v>
      </c>
      <c r="CS48" s="660"/>
      <c r="CT48" s="660"/>
      <c r="CU48" s="660"/>
      <c r="CV48" s="660"/>
      <c r="CW48" s="660"/>
      <c r="CX48" s="660"/>
      <c r="CY48" s="661"/>
      <c r="CZ48" s="664" t="s">
        <v>139</v>
      </c>
      <c r="DA48" s="665"/>
      <c r="DB48" s="665"/>
      <c r="DC48" s="760"/>
      <c r="DD48" s="668" t="s">
        <v>238</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15">
      <c r="CD49" s="704" t="s">
        <v>358</v>
      </c>
      <c r="CE49" s="705"/>
      <c r="CF49" s="705"/>
      <c r="CG49" s="705"/>
      <c r="CH49" s="705"/>
      <c r="CI49" s="705"/>
      <c r="CJ49" s="705"/>
      <c r="CK49" s="705"/>
      <c r="CL49" s="705"/>
      <c r="CM49" s="705"/>
      <c r="CN49" s="705"/>
      <c r="CO49" s="705"/>
      <c r="CP49" s="705"/>
      <c r="CQ49" s="706"/>
      <c r="CR49" s="739">
        <v>2442022</v>
      </c>
      <c r="CS49" s="729"/>
      <c r="CT49" s="729"/>
      <c r="CU49" s="729"/>
      <c r="CV49" s="729"/>
      <c r="CW49" s="729"/>
      <c r="CX49" s="729"/>
      <c r="CY49" s="761"/>
      <c r="CZ49" s="744">
        <v>100</v>
      </c>
      <c r="DA49" s="762"/>
      <c r="DB49" s="762"/>
      <c r="DC49" s="763"/>
      <c r="DD49" s="764">
        <v>1736271</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x14ac:dyDescent="0.15"/>
    <row r="51" spans="82:133" hidden="1" x14ac:dyDescent="0.15"/>
    <row r="52" spans="82:133" hidden="1" x14ac:dyDescent="0.15"/>
    <row r="53" spans="82:133" hidden="1" x14ac:dyDescent="0.15"/>
  </sheetData>
  <sheetProtection algorithmName="SHA-512" hashValue="ZcZQJI2zBwUNCJsZBHWDvs0Gx4jfu9b3SOk5MfcJVLBgxkquBRRR89ZrDKNgp6/6sJmmjKH91LPbMQ2qYCGFnw==" saltValue="0VHvpGVWTXCTjPXTnV29w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A1" zoomScale="70" zoomScaleNormal="70" zoomScaleSheetLayoutView="70" workbookViewId="0">
      <selection activeCell="AF64" sqref="AF64"/>
    </sheetView>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359</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360</v>
      </c>
      <c r="DK2" s="807"/>
      <c r="DL2" s="807"/>
      <c r="DM2" s="807"/>
      <c r="DN2" s="807"/>
      <c r="DO2" s="808"/>
      <c r="DP2" s="229"/>
      <c r="DQ2" s="806" t="s">
        <v>361</v>
      </c>
      <c r="DR2" s="807"/>
      <c r="DS2" s="807"/>
      <c r="DT2" s="807"/>
      <c r="DU2" s="807"/>
      <c r="DV2" s="807"/>
      <c r="DW2" s="807"/>
      <c r="DX2" s="807"/>
      <c r="DY2" s="807"/>
      <c r="DZ2" s="808"/>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809" t="s">
        <v>362</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363</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800" t="s">
        <v>364</v>
      </c>
      <c r="B5" s="801"/>
      <c r="C5" s="801"/>
      <c r="D5" s="801"/>
      <c r="E5" s="801"/>
      <c r="F5" s="801"/>
      <c r="G5" s="801"/>
      <c r="H5" s="801"/>
      <c r="I5" s="801"/>
      <c r="J5" s="801"/>
      <c r="K5" s="801"/>
      <c r="L5" s="801"/>
      <c r="M5" s="801"/>
      <c r="N5" s="801"/>
      <c r="O5" s="801"/>
      <c r="P5" s="802"/>
      <c r="Q5" s="777" t="s">
        <v>365</v>
      </c>
      <c r="R5" s="778"/>
      <c r="S5" s="778"/>
      <c r="T5" s="778"/>
      <c r="U5" s="779"/>
      <c r="V5" s="777" t="s">
        <v>366</v>
      </c>
      <c r="W5" s="778"/>
      <c r="X5" s="778"/>
      <c r="Y5" s="778"/>
      <c r="Z5" s="779"/>
      <c r="AA5" s="777" t="s">
        <v>367</v>
      </c>
      <c r="AB5" s="778"/>
      <c r="AC5" s="778"/>
      <c r="AD5" s="778"/>
      <c r="AE5" s="778"/>
      <c r="AF5" s="810" t="s">
        <v>368</v>
      </c>
      <c r="AG5" s="778"/>
      <c r="AH5" s="778"/>
      <c r="AI5" s="778"/>
      <c r="AJ5" s="789"/>
      <c r="AK5" s="778" t="s">
        <v>369</v>
      </c>
      <c r="AL5" s="778"/>
      <c r="AM5" s="778"/>
      <c r="AN5" s="778"/>
      <c r="AO5" s="779"/>
      <c r="AP5" s="777" t="s">
        <v>370</v>
      </c>
      <c r="AQ5" s="778"/>
      <c r="AR5" s="778"/>
      <c r="AS5" s="778"/>
      <c r="AT5" s="779"/>
      <c r="AU5" s="777" t="s">
        <v>371</v>
      </c>
      <c r="AV5" s="778"/>
      <c r="AW5" s="778"/>
      <c r="AX5" s="778"/>
      <c r="AY5" s="789"/>
      <c r="AZ5" s="236"/>
      <c r="BA5" s="236"/>
      <c r="BB5" s="236"/>
      <c r="BC5" s="236"/>
      <c r="BD5" s="236"/>
      <c r="BE5" s="237"/>
      <c r="BF5" s="237"/>
      <c r="BG5" s="237"/>
      <c r="BH5" s="237"/>
      <c r="BI5" s="237"/>
      <c r="BJ5" s="237"/>
      <c r="BK5" s="237"/>
      <c r="BL5" s="237"/>
      <c r="BM5" s="237"/>
      <c r="BN5" s="237"/>
      <c r="BO5" s="237"/>
      <c r="BP5" s="237"/>
      <c r="BQ5" s="800" t="s">
        <v>372</v>
      </c>
      <c r="BR5" s="801"/>
      <c r="BS5" s="801"/>
      <c r="BT5" s="801"/>
      <c r="BU5" s="801"/>
      <c r="BV5" s="801"/>
      <c r="BW5" s="801"/>
      <c r="BX5" s="801"/>
      <c r="BY5" s="801"/>
      <c r="BZ5" s="801"/>
      <c r="CA5" s="801"/>
      <c r="CB5" s="801"/>
      <c r="CC5" s="801"/>
      <c r="CD5" s="801"/>
      <c r="CE5" s="801"/>
      <c r="CF5" s="801"/>
      <c r="CG5" s="802"/>
      <c r="CH5" s="777" t="s">
        <v>373</v>
      </c>
      <c r="CI5" s="778"/>
      <c r="CJ5" s="778"/>
      <c r="CK5" s="778"/>
      <c r="CL5" s="779"/>
      <c r="CM5" s="777" t="s">
        <v>374</v>
      </c>
      <c r="CN5" s="778"/>
      <c r="CO5" s="778"/>
      <c r="CP5" s="778"/>
      <c r="CQ5" s="779"/>
      <c r="CR5" s="777" t="s">
        <v>375</v>
      </c>
      <c r="CS5" s="778"/>
      <c r="CT5" s="778"/>
      <c r="CU5" s="778"/>
      <c r="CV5" s="779"/>
      <c r="CW5" s="777" t="s">
        <v>376</v>
      </c>
      <c r="CX5" s="778"/>
      <c r="CY5" s="778"/>
      <c r="CZ5" s="778"/>
      <c r="DA5" s="779"/>
      <c r="DB5" s="777" t="s">
        <v>377</v>
      </c>
      <c r="DC5" s="778"/>
      <c r="DD5" s="778"/>
      <c r="DE5" s="778"/>
      <c r="DF5" s="779"/>
      <c r="DG5" s="783" t="s">
        <v>378</v>
      </c>
      <c r="DH5" s="784"/>
      <c r="DI5" s="784"/>
      <c r="DJ5" s="784"/>
      <c r="DK5" s="785"/>
      <c r="DL5" s="783" t="s">
        <v>379</v>
      </c>
      <c r="DM5" s="784"/>
      <c r="DN5" s="784"/>
      <c r="DO5" s="784"/>
      <c r="DP5" s="785"/>
      <c r="DQ5" s="777" t="s">
        <v>380</v>
      </c>
      <c r="DR5" s="778"/>
      <c r="DS5" s="778"/>
      <c r="DT5" s="778"/>
      <c r="DU5" s="779"/>
      <c r="DV5" s="777" t="s">
        <v>371</v>
      </c>
      <c r="DW5" s="778"/>
      <c r="DX5" s="778"/>
      <c r="DY5" s="778"/>
      <c r="DZ5" s="789"/>
      <c r="EA5" s="234"/>
    </row>
    <row r="6" spans="1:131" s="235" customFormat="1" ht="26.25" customHeight="1" thickBot="1" x14ac:dyDescent="0.2">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15">
      <c r="A7" s="238">
        <v>1</v>
      </c>
      <c r="B7" s="791" t="s">
        <v>381</v>
      </c>
      <c r="C7" s="792"/>
      <c r="D7" s="792"/>
      <c r="E7" s="792"/>
      <c r="F7" s="792"/>
      <c r="G7" s="792"/>
      <c r="H7" s="792"/>
      <c r="I7" s="792"/>
      <c r="J7" s="792"/>
      <c r="K7" s="792"/>
      <c r="L7" s="792"/>
      <c r="M7" s="792"/>
      <c r="N7" s="792"/>
      <c r="O7" s="792"/>
      <c r="P7" s="793"/>
      <c r="Q7" s="794">
        <v>2737</v>
      </c>
      <c r="R7" s="795"/>
      <c r="S7" s="795"/>
      <c r="T7" s="795"/>
      <c r="U7" s="795"/>
      <c r="V7" s="795">
        <v>2442</v>
      </c>
      <c r="W7" s="795"/>
      <c r="X7" s="795"/>
      <c r="Y7" s="795"/>
      <c r="Z7" s="795"/>
      <c r="AA7" s="795">
        <v>295</v>
      </c>
      <c r="AB7" s="795"/>
      <c r="AC7" s="795"/>
      <c r="AD7" s="795"/>
      <c r="AE7" s="796"/>
      <c r="AF7" s="797">
        <v>234</v>
      </c>
      <c r="AG7" s="798"/>
      <c r="AH7" s="798"/>
      <c r="AI7" s="798"/>
      <c r="AJ7" s="799"/>
      <c r="AK7" s="834">
        <v>1</v>
      </c>
      <c r="AL7" s="835"/>
      <c r="AM7" s="835"/>
      <c r="AN7" s="835"/>
      <c r="AO7" s="835"/>
      <c r="AP7" s="835">
        <v>2054</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568</v>
      </c>
      <c r="BT7" s="839"/>
      <c r="BU7" s="839"/>
      <c r="BV7" s="839"/>
      <c r="BW7" s="839"/>
      <c r="BX7" s="839"/>
      <c r="BY7" s="839"/>
      <c r="BZ7" s="839"/>
      <c r="CA7" s="839"/>
      <c r="CB7" s="839"/>
      <c r="CC7" s="839"/>
      <c r="CD7" s="839"/>
      <c r="CE7" s="839"/>
      <c r="CF7" s="839"/>
      <c r="CG7" s="840"/>
      <c r="CH7" s="831">
        <v>-2</v>
      </c>
      <c r="CI7" s="832"/>
      <c r="CJ7" s="832"/>
      <c r="CK7" s="832"/>
      <c r="CL7" s="833"/>
      <c r="CM7" s="831">
        <v>57</v>
      </c>
      <c r="CN7" s="832"/>
      <c r="CO7" s="832"/>
      <c r="CP7" s="832"/>
      <c r="CQ7" s="833"/>
      <c r="CR7" s="831">
        <v>30</v>
      </c>
      <c r="CS7" s="832"/>
      <c r="CT7" s="832"/>
      <c r="CU7" s="832"/>
      <c r="CV7" s="833"/>
      <c r="CW7" s="831">
        <v>55</v>
      </c>
      <c r="CX7" s="832"/>
      <c r="CY7" s="832"/>
      <c r="CZ7" s="832"/>
      <c r="DA7" s="833"/>
      <c r="DB7" s="831" t="s">
        <v>581</v>
      </c>
      <c r="DC7" s="832"/>
      <c r="DD7" s="832"/>
      <c r="DE7" s="832"/>
      <c r="DF7" s="833"/>
      <c r="DG7" s="831" t="s">
        <v>581</v>
      </c>
      <c r="DH7" s="832"/>
      <c r="DI7" s="832"/>
      <c r="DJ7" s="832"/>
      <c r="DK7" s="833"/>
      <c r="DL7" s="831" t="s">
        <v>581</v>
      </c>
      <c r="DM7" s="832"/>
      <c r="DN7" s="832"/>
      <c r="DO7" s="832"/>
      <c r="DP7" s="833"/>
      <c r="DQ7" s="831" t="s">
        <v>581</v>
      </c>
      <c r="DR7" s="832"/>
      <c r="DS7" s="832"/>
      <c r="DT7" s="832"/>
      <c r="DU7" s="833"/>
      <c r="DV7" s="812"/>
      <c r="DW7" s="813"/>
      <c r="DX7" s="813"/>
      <c r="DY7" s="813"/>
      <c r="DZ7" s="814"/>
      <c r="EA7" s="234"/>
    </row>
    <row r="8" spans="1:131" s="235" customFormat="1" ht="26.25" customHeight="1" x14ac:dyDescent="0.15">
      <c r="A8" s="241">
        <v>2</v>
      </c>
      <c r="B8" s="815" t="s">
        <v>382</v>
      </c>
      <c r="C8" s="816"/>
      <c r="D8" s="816"/>
      <c r="E8" s="816"/>
      <c r="F8" s="816"/>
      <c r="G8" s="816"/>
      <c r="H8" s="816"/>
      <c r="I8" s="816"/>
      <c r="J8" s="816"/>
      <c r="K8" s="816"/>
      <c r="L8" s="816"/>
      <c r="M8" s="816"/>
      <c r="N8" s="816"/>
      <c r="O8" s="816"/>
      <c r="P8" s="817"/>
      <c r="Q8" s="818">
        <v>2</v>
      </c>
      <c r="R8" s="819"/>
      <c r="S8" s="819"/>
      <c r="T8" s="819"/>
      <c r="U8" s="819"/>
      <c r="V8" s="819">
        <v>1</v>
      </c>
      <c r="W8" s="819"/>
      <c r="X8" s="819"/>
      <c r="Y8" s="819"/>
      <c r="Z8" s="819"/>
      <c r="AA8" s="819">
        <v>1</v>
      </c>
      <c r="AB8" s="819"/>
      <c r="AC8" s="819"/>
      <c r="AD8" s="819"/>
      <c r="AE8" s="820"/>
      <c r="AF8" s="821">
        <v>1</v>
      </c>
      <c r="AG8" s="822"/>
      <c r="AH8" s="822"/>
      <c r="AI8" s="822"/>
      <c r="AJ8" s="823"/>
      <c r="AK8" s="824">
        <v>1</v>
      </c>
      <c r="AL8" s="825"/>
      <c r="AM8" s="825"/>
      <c r="AN8" s="825"/>
      <c r="AO8" s="825"/>
      <c r="AP8" s="825" t="s">
        <v>581</v>
      </c>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c r="BT8" s="829"/>
      <c r="BU8" s="829"/>
      <c r="BV8" s="829"/>
      <c r="BW8" s="829"/>
      <c r="BX8" s="829"/>
      <c r="BY8" s="829"/>
      <c r="BZ8" s="829"/>
      <c r="CA8" s="829"/>
      <c r="CB8" s="829"/>
      <c r="CC8" s="829"/>
      <c r="CD8" s="829"/>
      <c r="CE8" s="829"/>
      <c r="CF8" s="829"/>
      <c r="CG8" s="83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44"/>
      <c r="DW8" s="845"/>
      <c r="DX8" s="845"/>
      <c r="DY8" s="845"/>
      <c r="DZ8" s="846"/>
      <c r="EA8" s="234"/>
    </row>
    <row r="9" spans="1:131" s="235" customFormat="1" ht="26.25" customHeight="1" x14ac:dyDescent="0.15">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x14ac:dyDescent="0.15">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x14ac:dyDescent="0.15">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x14ac:dyDescent="0.15">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x14ac:dyDescent="0.15">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x14ac:dyDescent="0.15">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x14ac:dyDescent="0.15">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x14ac:dyDescent="0.15">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x14ac:dyDescent="0.15">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15">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15">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15">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15">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383</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
      <c r="A23" s="244" t="s">
        <v>384</v>
      </c>
      <c r="B23" s="850" t="s">
        <v>385</v>
      </c>
      <c r="C23" s="851"/>
      <c r="D23" s="851"/>
      <c r="E23" s="851"/>
      <c r="F23" s="851"/>
      <c r="G23" s="851"/>
      <c r="H23" s="851"/>
      <c r="I23" s="851"/>
      <c r="J23" s="851"/>
      <c r="K23" s="851"/>
      <c r="L23" s="851"/>
      <c r="M23" s="851"/>
      <c r="N23" s="851"/>
      <c r="O23" s="851"/>
      <c r="P23" s="852"/>
      <c r="Q23" s="853"/>
      <c r="R23" s="854"/>
      <c r="S23" s="854"/>
      <c r="T23" s="854"/>
      <c r="U23" s="854"/>
      <c r="V23" s="854"/>
      <c r="W23" s="854"/>
      <c r="X23" s="854"/>
      <c r="Y23" s="854"/>
      <c r="Z23" s="854"/>
      <c r="AA23" s="854"/>
      <c r="AB23" s="854"/>
      <c r="AC23" s="854"/>
      <c r="AD23" s="854"/>
      <c r="AE23" s="855"/>
      <c r="AF23" s="856">
        <v>235</v>
      </c>
      <c r="AG23" s="854"/>
      <c r="AH23" s="854"/>
      <c r="AI23" s="854"/>
      <c r="AJ23" s="857"/>
      <c r="AK23" s="858"/>
      <c r="AL23" s="859"/>
      <c r="AM23" s="859"/>
      <c r="AN23" s="859"/>
      <c r="AO23" s="859"/>
      <c r="AP23" s="854"/>
      <c r="AQ23" s="854"/>
      <c r="AR23" s="854"/>
      <c r="AS23" s="854"/>
      <c r="AT23" s="854"/>
      <c r="AU23" s="860"/>
      <c r="AV23" s="860"/>
      <c r="AW23" s="860"/>
      <c r="AX23" s="860"/>
      <c r="AY23" s="861"/>
      <c r="AZ23" s="869" t="s">
        <v>124</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15">
      <c r="A24" s="868" t="s">
        <v>386</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
      <c r="A25" s="809" t="s">
        <v>387</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15">
      <c r="A26" s="800" t="s">
        <v>364</v>
      </c>
      <c r="B26" s="801"/>
      <c r="C26" s="801"/>
      <c r="D26" s="801"/>
      <c r="E26" s="801"/>
      <c r="F26" s="801"/>
      <c r="G26" s="801"/>
      <c r="H26" s="801"/>
      <c r="I26" s="801"/>
      <c r="J26" s="801"/>
      <c r="K26" s="801"/>
      <c r="L26" s="801"/>
      <c r="M26" s="801"/>
      <c r="N26" s="801"/>
      <c r="O26" s="801"/>
      <c r="P26" s="802"/>
      <c r="Q26" s="777" t="s">
        <v>388</v>
      </c>
      <c r="R26" s="778"/>
      <c r="S26" s="778"/>
      <c r="T26" s="778"/>
      <c r="U26" s="779"/>
      <c r="V26" s="777" t="s">
        <v>389</v>
      </c>
      <c r="W26" s="778"/>
      <c r="X26" s="778"/>
      <c r="Y26" s="778"/>
      <c r="Z26" s="779"/>
      <c r="AA26" s="777" t="s">
        <v>390</v>
      </c>
      <c r="AB26" s="778"/>
      <c r="AC26" s="778"/>
      <c r="AD26" s="778"/>
      <c r="AE26" s="778"/>
      <c r="AF26" s="872" t="s">
        <v>391</v>
      </c>
      <c r="AG26" s="873"/>
      <c r="AH26" s="873"/>
      <c r="AI26" s="873"/>
      <c r="AJ26" s="874"/>
      <c r="AK26" s="778" t="s">
        <v>392</v>
      </c>
      <c r="AL26" s="778"/>
      <c r="AM26" s="778"/>
      <c r="AN26" s="778"/>
      <c r="AO26" s="779"/>
      <c r="AP26" s="777" t="s">
        <v>393</v>
      </c>
      <c r="AQ26" s="778"/>
      <c r="AR26" s="778"/>
      <c r="AS26" s="778"/>
      <c r="AT26" s="779"/>
      <c r="AU26" s="777" t="s">
        <v>394</v>
      </c>
      <c r="AV26" s="778"/>
      <c r="AW26" s="778"/>
      <c r="AX26" s="778"/>
      <c r="AY26" s="779"/>
      <c r="AZ26" s="777" t="s">
        <v>395</v>
      </c>
      <c r="BA26" s="778"/>
      <c r="BB26" s="778"/>
      <c r="BC26" s="778"/>
      <c r="BD26" s="779"/>
      <c r="BE26" s="777" t="s">
        <v>371</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15">
      <c r="A28" s="246">
        <v>1</v>
      </c>
      <c r="B28" s="791" t="s">
        <v>396</v>
      </c>
      <c r="C28" s="792"/>
      <c r="D28" s="792"/>
      <c r="E28" s="792"/>
      <c r="F28" s="792"/>
      <c r="G28" s="792"/>
      <c r="H28" s="792"/>
      <c r="I28" s="792"/>
      <c r="J28" s="792"/>
      <c r="K28" s="792"/>
      <c r="L28" s="792"/>
      <c r="M28" s="792"/>
      <c r="N28" s="792"/>
      <c r="O28" s="792"/>
      <c r="P28" s="793"/>
      <c r="Q28" s="882">
        <v>169</v>
      </c>
      <c r="R28" s="883"/>
      <c r="S28" s="883"/>
      <c r="T28" s="883"/>
      <c r="U28" s="883"/>
      <c r="V28" s="883">
        <v>155</v>
      </c>
      <c r="W28" s="883"/>
      <c r="X28" s="883"/>
      <c r="Y28" s="883"/>
      <c r="Z28" s="883"/>
      <c r="AA28" s="883">
        <v>14</v>
      </c>
      <c r="AB28" s="883"/>
      <c r="AC28" s="883"/>
      <c r="AD28" s="883"/>
      <c r="AE28" s="884"/>
      <c r="AF28" s="885">
        <v>14</v>
      </c>
      <c r="AG28" s="883"/>
      <c r="AH28" s="883"/>
      <c r="AI28" s="883"/>
      <c r="AJ28" s="886"/>
      <c r="AK28" s="887">
        <v>18</v>
      </c>
      <c r="AL28" s="878"/>
      <c r="AM28" s="878"/>
      <c r="AN28" s="878"/>
      <c r="AO28" s="878"/>
      <c r="AP28" s="878" t="s">
        <v>581</v>
      </c>
      <c r="AQ28" s="878"/>
      <c r="AR28" s="878"/>
      <c r="AS28" s="878"/>
      <c r="AT28" s="878"/>
      <c r="AU28" s="878" t="s">
        <v>581</v>
      </c>
      <c r="AV28" s="878"/>
      <c r="AW28" s="878"/>
      <c r="AX28" s="878"/>
      <c r="AY28" s="878"/>
      <c r="AZ28" s="879" t="s">
        <v>581</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15">
      <c r="A29" s="246">
        <v>2</v>
      </c>
      <c r="B29" s="815" t="s">
        <v>397</v>
      </c>
      <c r="C29" s="816"/>
      <c r="D29" s="816"/>
      <c r="E29" s="816"/>
      <c r="F29" s="816"/>
      <c r="G29" s="816"/>
      <c r="H29" s="816"/>
      <c r="I29" s="816"/>
      <c r="J29" s="816"/>
      <c r="K29" s="816"/>
      <c r="L29" s="816"/>
      <c r="M29" s="816"/>
      <c r="N29" s="816"/>
      <c r="O29" s="816"/>
      <c r="P29" s="817"/>
      <c r="Q29" s="818">
        <v>254</v>
      </c>
      <c r="R29" s="819"/>
      <c r="S29" s="819"/>
      <c r="T29" s="819"/>
      <c r="U29" s="819"/>
      <c r="V29" s="819">
        <v>247</v>
      </c>
      <c r="W29" s="819"/>
      <c r="X29" s="819"/>
      <c r="Y29" s="819"/>
      <c r="Z29" s="819"/>
      <c r="AA29" s="819">
        <v>7</v>
      </c>
      <c r="AB29" s="819"/>
      <c r="AC29" s="819"/>
      <c r="AD29" s="819"/>
      <c r="AE29" s="820"/>
      <c r="AF29" s="821">
        <v>7</v>
      </c>
      <c r="AG29" s="822"/>
      <c r="AH29" s="822"/>
      <c r="AI29" s="822"/>
      <c r="AJ29" s="823"/>
      <c r="AK29" s="890">
        <v>43</v>
      </c>
      <c r="AL29" s="891"/>
      <c r="AM29" s="891"/>
      <c r="AN29" s="891"/>
      <c r="AO29" s="891"/>
      <c r="AP29" s="891" t="s">
        <v>582</v>
      </c>
      <c r="AQ29" s="891"/>
      <c r="AR29" s="891"/>
      <c r="AS29" s="891"/>
      <c r="AT29" s="891"/>
      <c r="AU29" s="891" t="s">
        <v>582</v>
      </c>
      <c r="AV29" s="891"/>
      <c r="AW29" s="891"/>
      <c r="AX29" s="891"/>
      <c r="AY29" s="891"/>
      <c r="AZ29" s="825" t="s">
        <v>581</v>
      </c>
      <c r="BA29" s="825"/>
      <c r="BB29" s="825"/>
      <c r="BC29" s="825"/>
      <c r="BD29" s="825"/>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15">
      <c r="A30" s="246">
        <v>3</v>
      </c>
      <c r="B30" s="815" t="s">
        <v>398</v>
      </c>
      <c r="C30" s="816"/>
      <c r="D30" s="816"/>
      <c r="E30" s="816"/>
      <c r="F30" s="816"/>
      <c r="G30" s="816"/>
      <c r="H30" s="816"/>
      <c r="I30" s="816"/>
      <c r="J30" s="816"/>
      <c r="K30" s="816"/>
      <c r="L30" s="816"/>
      <c r="M30" s="816"/>
      <c r="N30" s="816"/>
      <c r="O30" s="816"/>
      <c r="P30" s="817"/>
      <c r="Q30" s="818">
        <v>24</v>
      </c>
      <c r="R30" s="819"/>
      <c r="S30" s="819"/>
      <c r="T30" s="819"/>
      <c r="U30" s="819"/>
      <c r="V30" s="819">
        <v>24</v>
      </c>
      <c r="W30" s="819"/>
      <c r="X30" s="819"/>
      <c r="Y30" s="819"/>
      <c r="Z30" s="819"/>
      <c r="AA30" s="819">
        <v>0</v>
      </c>
      <c r="AB30" s="819"/>
      <c r="AC30" s="819"/>
      <c r="AD30" s="819"/>
      <c r="AE30" s="820"/>
      <c r="AF30" s="821">
        <v>0</v>
      </c>
      <c r="AG30" s="822"/>
      <c r="AH30" s="822"/>
      <c r="AI30" s="822"/>
      <c r="AJ30" s="823"/>
      <c r="AK30" s="890">
        <v>8</v>
      </c>
      <c r="AL30" s="891"/>
      <c r="AM30" s="891"/>
      <c r="AN30" s="891"/>
      <c r="AO30" s="891"/>
      <c r="AP30" s="891" t="s">
        <v>582</v>
      </c>
      <c r="AQ30" s="891"/>
      <c r="AR30" s="891"/>
      <c r="AS30" s="891"/>
      <c r="AT30" s="891"/>
      <c r="AU30" s="891" t="s">
        <v>582</v>
      </c>
      <c r="AV30" s="891"/>
      <c r="AW30" s="891"/>
      <c r="AX30" s="891"/>
      <c r="AY30" s="891"/>
      <c r="AZ30" s="825" t="s">
        <v>581</v>
      </c>
      <c r="BA30" s="825"/>
      <c r="BB30" s="825"/>
      <c r="BC30" s="825"/>
      <c r="BD30" s="825"/>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15">
      <c r="A31" s="246">
        <v>4</v>
      </c>
      <c r="B31" s="815" t="s">
        <v>399</v>
      </c>
      <c r="C31" s="816"/>
      <c r="D31" s="816"/>
      <c r="E31" s="816"/>
      <c r="F31" s="816"/>
      <c r="G31" s="816"/>
      <c r="H31" s="816"/>
      <c r="I31" s="816"/>
      <c r="J31" s="816"/>
      <c r="K31" s="816"/>
      <c r="L31" s="816"/>
      <c r="M31" s="816"/>
      <c r="N31" s="816"/>
      <c r="O31" s="816"/>
      <c r="P31" s="817"/>
      <c r="Q31" s="818">
        <v>5</v>
      </c>
      <c r="R31" s="819"/>
      <c r="S31" s="819"/>
      <c r="T31" s="819"/>
      <c r="U31" s="819"/>
      <c r="V31" s="819">
        <v>5</v>
      </c>
      <c r="W31" s="819"/>
      <c r="X31" s="819"/>
      <c r="Y31" s="819"/>
      <c r="Z31" s="819"/>
      <c r="AA31" s="819">
        <v>0</v>
      </c>
      <c r="AB31" s="819"/>
      <c r="AC31" s="819"/>
      <c r="AD31" s="819"/>
      <c r="AE31" s="820"/>
      <c r="AF31" s="821">
        <v>0</v>
      </c>
      <c r="AG31" s="822"/>
      <c r="AH31" s="822"/>
      <c r="AI31" s="822"/>
      <c r="AJ31" s="823"/>
      <c r="AK31" s="890">
        <v>0</v>
      </c>
      <c r="AL31" s="891"/>
      <c r="AM31" s="891"/>
      <c r="AN31" s="891"/>
      <c r="AO31" s="891"/>
      <c r="AP31" s="891" t="s">
        <v>582</v>
      </c>
      <c r="AQ31" s="891"/>
      <c r="AR31" s="891"/>
      <c r="AS31" s="891"/>
      <c r="AT31" s="891"/>
      <c r="AU31" s="891" t="s">
        <v>582</v>
      </c>
      <c r="AV31" s="891"/>
      <c r="AW31" s="891"/>
      <c r="AX31" s="891"/>
      <c r="AY31" s="891"/>
      <c r="AZ31" s="825" t="s">
        <v>581</v>
      </c>
      <c r="BA31" s="825"/>
      <c r="BB31" s="825"/>
      <c r="BC31" s="825"/>
      <c r="BD31" s="825"/>
      <c r="BE31" s="888"/>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15">
      <c r="A32" s="246">
        <v>5</v>
      </c>
      <c r="B32" s="815" t="s">
        <v>400</v>
      </c>
      <c r="C32" s="816"/>
      <c r="D32" s="816"/>
      <c r="E32" s="816"/>
      <c r="F32" s="816"/>
      <c r="G32" s="816"/>
      <c r="H32" s="816"/>
      <c r="I32" s="816"/>
      <c r="J32" s="816"/>
      <c r="K32" s="816"/>
      <c r="L32" s="816"/>
      <c r="M32" s="816"/>
      <c r="N32" s="816"/>
      <c r="O32" s="816"/>
      <c r="P32" s="817"/>
      <c r="Q32" s="818">
        <v>58</v>
      </c>
      <c r="R32" s="819"/>
      <c r="S32" s="819"/>
      <c r="T32" s="819"/>
      <c r="U32" s="819"/>
      <c r="V32" s="819">
        <v>57</v>
      </c>
      <c r="W32" s="819"/>
      <c r="X32" s="819"/>
      <c r="Y32" s="819"/>
      <c r="Z32" s="819"/>
      <c r="AA32" s="819">
        <v>1</v>
      </c>
      <c r="AB32" s="819"/>
      <c r="AC32" s="819"/>
      <c r="AD32" s="819"/>
      <c r="AE32" s="820"/>
      <c r="AF32" s="821">
        <v>1</v>
      </c>
      <c r="AG32" s="822"/>
      <c r="AH32" s="822"/>
      <c r="AI32" s="822"/>
      <c r="AJ32" s="823"/>
      <c r="AK32" s="890">
        <v>49</v>
      </c>
      <c r="AL32" s="891"/>
      <c r="AM32" s="891"/>
      <c r="AN32" s="891"/>
      <c r="AO32" s="891"/>
      <c r="AP32" s="891">
        <v>303</v>
      </c>
      <c r="AQ32" s="891"/>
      <c r="AR32" s="891"/>
      <c r="AS32" s="891"/>
      <c r="AT32" s="891"/>
      <c r="AU32" s="891">
        <v>290</v>
      </c>
      <c r="AV32" s="891"/>
      <c r="AW32" s="891"/>
      <c r="AX32" s="891"/>
      <c r="AY32" s="891"/>
      <c r="AZ32" s="825" t="s">
        <v>581</v>
      </c>
      <c r="BA32" s="825"/>
      <c r="BB32" s="825"/>
      <c r="BC32" s="825"/>
      <c r="BD32" s="825"/>
      <c r="BE32" s="888" t="s">
        <v>401</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15">
      <c r="A33" s="246">
        <v>6</v>
      </c>
      <c r="B33" s="815" t="s">
        <v>402</v>
      </c>
      <c r="C33" s="816"/>
      <c r="D33" s="816"/>
      <c r="E33" s="816"/>
      <c r="F33" s="816"/>
      <c r="G33" s="816"/>
      <c r="H33" s="816"/>
      <c r="I33" s="816"/>
      <c r="J33" s="816"/>
      <c r="K33" s="816"/>
      <c r="L33" s="816"/>
      <c r="M33" s="816"/>
      <c r="N33" s="816"/>
      <c r="O33" s="816"/>
      <c r="P33" s="817"/>
      <c r="Q33" s="818">
        <v>8</v>
      </c>
      <c r="R33" s="819"/>
      <c r="S33" s="819"/>
      <c r="T33" s="819"/>
      <c r="U33" s="819"/>
      <c r="V33" s="819">
        <v>8</v>
      </c>
      <c r="W33" s="819"/>
      <c r="X33" s="819"/>
      <c r="Y33" s="819"/>
      <c r="Z33" s="819"/>
      <c r="AA33" s="819">
        <v>0</v>
      </c>
      <c r="AB33" s="819"/>
      <c r="AC33" s="819"/>
      <c r="AD33" s="819"/>
      <c r="AE33" s="820"/>
      <c r="AF33" s="821">
        <v>0</v>
      </c>
      <c r="AG33" s="822"/>
      <c r="AH33" s="822"/>
      <c r="AI33" s="822"/>
      <c r="AJ33" s="823"/>
      <c r="AK33" s="890">
        <v>6</v>
      </c>
      <c r="AL33" s="891"/>
      <c r="AM33" s="891"/>
      <c r="AN33" s="891"/>
      <c r="AO33" s="891"/>
      <c r="AP33" s="891">
        <v>7</v>
      </c>
      <c r="AQ33" s="891"/>
      <c r="AR33" s="891"/>
      <c r="AS33" s="891"/>
      <c r="AT33" s="891"/>
      <c r="AU33" s="891">
        <v>6</v>
      </c>
      <c r="AV33" s="891"/>
      <c r="AW33" s="891"/>
      <c r="AX33" s="891"/>
      <c r="AY33" s="891"/>
      <c r="AZ33" s="825" t="s">
        <v>581</v>
      </c>
      <c r="BA33" s="825"/>
      <c r="BB33" s="825"/>
      <c r="BC33" s="825"/>
      <c r="BD33" s="825"/>
      <c r="BE33" s="888" t="s">
        <v>401</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15">
      <c r="A34" s="246">
        <v>7</v>
      </c>
      <c r="B34" s="815" t="s">
        <v>403</v>
      </c>
      <c r="C34" s="816"/>
      <c r="D34" s="816"/>
      <c r="E34" s="816"/>
      <c r="F34" s="816"/>
      <c r="G34" s="816"/>
      <c r="H34" s="816"/>
      <c r="I34" s="816"/>
      <c r="J34" s="816"/>
      <c r="K34" s="816"/>
      <c r="L34" s="816"/>
      <c r="M34" s="816"/>
      <c r="N34" s="816"/>
      <c r="O34" s="816"/>
      <c r="P34" s="817"/>
      <c r="Q34" s="818">
        <v>6</v>
      </c>
      <c r="R34" s="819"/>
      <c r="S34" s="819"/>
      <c r="T34" s="819"/>
      <c r="U34" s="819"/>
      <c r="V34" s="819">
        <v>5</v>
      </c>
      <c r="W34" s="819"/>
      <c r="X34" s="819"/>
      <c r="Y34" s="819"/>
      <c r="Z34" s="819"/>
      <c r="AA34" s="819">
        <v>1</v>
      </c>
      <c r="AB34" s="819"/>
      <c r="AC34" s="819"/>
      <c r="AD34" s="819"/>
      <c r="AE34" s="820"/>
      <c r="AF34" s="821">
        <v>1</v>
      </c>
      <c r="AG34" s="822"/>
      <c r="AH34" s="822"/>
      <c r="AI34" s="822"/>
      <c r="AJ34" s="823"/>
      <c r="AK34" s="890">
        <v>2</v>
      </c>
      <c r="AL34" s="891"/>
      <c r="AM34" s="891"/>
      <c r="AN34" s="891"/>
      <c r="AO34" s="891"/>
      <c r="AP34" s="891">
        <v>2</v>
      </c>
      <c r="AQ34" s="891"/>
      <c r="AR34" s="891"/>
      <c r="AS34" s="891"/>
      <c r="AT34" s="891"/>
      <c r="AU34" s="891">
        <v>1</v>
      </c>
      <c r="AV34" s="891"/>
      <c r="AW34" s="891"/>
      <c r="AX34" s="891"/>
      <c r="AY34" s="891"/>
      <c r="AZ34" s="825" t="s">
        <v>581</v>
      </c>
      <c r="BA34" s="825"/>
      <c r="BB34" s="825"/>
      <c r="BC34" s="825"/>
      <c r="BD34" s="825"/>
      <c r="BE34" s="888" t="s">
        <v>401</v>
      </c>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15">
      <c r="A35" s="246">
        <v>8</v>
      </c>
      <c r="B35" s="815" t="s">
        <v>404</v>
      </c>
      <c r="C35" s="816"/>
      <c r="D35" s="816"/>
      <c r="E35" s="816"/>
      <c r="F35" s="816"/>
      <c r="G35" s="816"/>
      <c r="H35" s="816"/>
      <c r="I35" s="816"/>
      <c r="J35" s="816"/>
      <c r="K35" s="816"/>
      <c r="L35" s="816"/>
      <c r="M35" s="816"/>
      <c r="N35" s="816"/>
      <c r="O35" s="816"/>
      <c r="P35" s="817"/>
      <c r="Q35" s="818">
        <v>20</v>
      </c>
      <c r="R35" s="819"/>
      <c r="S35" s="819"/>
      <c r="T35" s="819"/>
      <c r="U35" s="819"/>
      <c r="V35" s="819">
        <v>7</v>
      </c>
      <c r="W35" s="819"/>
      <c r="X35" s="819"/>
      <c r="Y35" s="819"/>
      <c r="Z35" s="819"/>
      <c r="AA35" s="819">
        <v>13</v>
      </c>
      <c r="AB35" s="819"/>
      <c r="AC35" s="819"/>
      <c r="AD35" s="819"/>
      <c r="AE35" s="820"/>
      <c r="AF35" s="821">
        <v>2</v>
      </c>
      <c r="AG35" s="822"/>
      <c r="AH35" s="822"/>
      <c r="AI35" s="822"/>
      <c r="AJ35" s="823"/>
      <c r="AK35" s="890">
        <v>20</v>
      </c>
      <c r="AL35" s="891"/>
      <c r="AM35" s="891"/>
      <c r="AN35" s="891"/>
      <c r="AO35" s="891"/>
      <c r="AP35" s="891" t="s">
        <v>583</v>
      </c>
      <c r="AQ35" s="891"/>
      <c r="AR35" s="891"/>
      <c r="AS35" s="891"/>
      <c r="AT35" s="891"/>
      <c r="AU35" s="891" t="s">
        <v>581</v>
      </c>
      <c r="AV35" s="891"/>
      <c r="AW35" s="891"/>
      <c r="AX35" s="891"/>
      <c r="AY35" s="891"/>
      <c r="AZ35" s="825" t="s">
        <v>581</v>
      </c>
      <c r="BA35" s="825"/>
      <c r="BB35" s="825"/>
      <c r="BC35" s="825"/>
      <c r="BD35" s="825"/>
      <c r="BE35" s="888" t="s">
        <v>405</v>
      </c>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15">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15">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15">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15">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15">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15">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15">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15">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15">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15">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15">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15">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15">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15">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15">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15">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15">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15">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15">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15">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15">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15">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15">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15">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15">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15">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406</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
      <c r="A63" s="244" t="s">
        <v>384</v>
      </c>
      <c r="B63" s="850" t="s">
        <v>407</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26</v>
      </c>
      <c r="AG63" s="902"/>
      <c r="AH63" s="902"/>
      <c r="AI63" s="902"/>
      <c r="AJ63" s="903"/>
      <c r="AK63" s="904"/>
      <c r="AL63" s="899"/>
      <c r="AM63" s="899"/>
      <c r="AN63" s="899"/>
      <c r="AO63" s="899"/>
      <c r="AP63" s="902"/>
      <c r="AQ63" s="902"/>
      <c r="AR63" s="902"/>
      <c r="AS63" s="902"/>
      <c r="AT63" s="902"/>
      <c r="AU63" s="902"/>
      <c r="AV63" s="902"/>
      <c r="AW63" s="902"/>
      <c r="AX63" s="902"/>
      <c r="AY63" s="902"/>
      <c r="AZ63" s="906"/>
      <c r="BA63" s="906"/>
      <c r="BB63" s="906"/>
      <c r="BC63" s="906"/>
      <c r="BD63" s="906"/>
      <c r="BE63" s="907"/>
      <c r="BF63" s="907"/>
      <c r="BG63" s="907"/>
      <c r="BH63" s="907"/>
      <c r="BI63" s="908"/>
      <c r="BJ63" s="909" t="s">
        <v>124</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
      <c r="A65" s="232" t="s">
        <v>408</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15">
      <c r="A66" s="800" t="s">
        <v>409</v>
      </c>
      <c r="B66" s="801"/>
      <c r="C66" s="801"/>
      <c r="D66" s="801"/>
      <c r="E66" s="801"/>
      <c r="F66" s="801"/>
      <c r="G66" s="801"/>
      <c r="H66" s="801"/>
      <c r="I66" s="801"/>
      <c r="J66" s="801"/>
      <c r="K66" s="801"/>
      <c r="L66" s="801"/>
      <c r="M66" s="801"/>
      <c r="N66" s="801"/>
      <c r="O66" s="801"/>
      <c r="P66" s="802"/>
      <c r="Q66" s="777" t="s">
        <v>410</v>
      </c>
      <c r="R66" s="778"/>
      <c r="S66" s="778"/>
      <c r="T66" s="778"/>
      <c r="U66" s="779"/>
      <c r="V66" s="777" t="s">
        <v>389</v>
      </c>
      <c r="W66" s="778"/>
      <c r="X66" s="778"/>
      <c r="Y66" s="778"/>
      <c r="Z66" s="779"/>
      <c r="AA66" s="777" t="s">
        <v>411</v>
      </c>
      <c r="AB66" s="778"/>
      <c r="AC66" s="778"/>
      <c r="AD66" s="778"/>
      <c r="AE66" s="779"/>
      <c r="AF66" s="912" t="s">
        <v>391</v>
      </c>
      <c r="AG66" s="873"/>
      <c r="AH66" s="873"/>
      <c r="AI66" s="873"/>
      <c r="AJ66" s="913"/>
      <c r="AK66" s="777" t="s">
        <v>412</v>
      </c>
      <c r="AL66" s="801"/>
      <c r="AM66" s="801"/>
      <c r="AN66" s="801"/>
      <c r="AO66" s="802"/>
      <c r="AP66" s="777" t="s">
        <v>413</v>
      </c>
      <c r="AQ66" s="778"/>
      <c r="AR66" s="778"/>
      <c r="AS66" s="778"/>
      <c r="AT66" s="779"/>
      <c r="AU66" s="777" t="s">
        <v>414</v>
      </c>
      <c r="AV66" s="778"/>
      <c r="AW66" s="778"/>
      <c r="AX66" s="778"/>
      <c r="AY66" s="779"/>
      <c r="AZ66" s="777" t="s">
        <v>371</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x14ac:dyDescent="0.2">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x14ac:dyDescent="0.15">
      <c r="A68" s="238">
        <v>1</v>
      </c>
      <c r="B68" s="929" t="s">
        <v>569</v>
      </c>
      <c r="C68" s="930"/>
      <c r="D68" s="930"/>
      <c r="E68" s="930"/>
      <c r="F68" s="930"/>
      <c r="G68" s="930"/>
      <c r="H68" s="930"/>
      <c r="I68" s="930"/>
      <c r="J68" s="930"/>
      <c r="K68" s="930"/>
      <c r="L68" s="930"/>
      <c r="M68" s="930"/>
      <c r="N68" s="930"/>
      <c r="O68" s="930"/>
      <c r="P68" s="931"/>
      <c r="Q68" s="932">
        <v>1674</v>
      </c>
      <c r="R68" s="926"/>
      <c r="S68" s="926"/>
      <c r="T68" s="926"/>
      <c r="U68" s="926"/>
      <c r="V68" s="926">
        <v>1641</v>
      </c>
      <c r="W68" s="926"/>
      <c r="X68" s="926"/>
      <c r="Y68" s="926"/>
      <c r="Z68" s="926"/>
      <c r="AA68" s="926">
        <v>32</v>
      </c>
      <c r="AB68" s="926"/>
      <c r="AC68" s="926"/>
      <c r="AD68" s="926"/>
      <c r="AE68" s="926"/>
      <c r="AF68" s="926">
        <v>32</v>
      </c>
      <c r="AG68" s="926"/>
      <c r="AH68" s="926"/>
      <c r="AI68" s="926"/>
      <c r="AJ68" s="926"/>
      <c r="AK68" s="926">
        <v>21</v>
      </c>
      <c r="AL68" s="926"/>
      <c r="AM68" s="926"/>
      <c r="AN68" s="926"/>
      <c r="AO68" s="926"/>
      <c r="AP68" s="926">
        <v>268</v>
      </c>
      <c r="AQ68" s="926"/>
      <c r="AR68" s="926"/>
      <c r="AS68" s="926"/>
      <c r="AT68" s="926"/>
      <c r="AU68" s="926">
        <v>17</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x14ac:dyDescent="0.15">
      <c r="A69" s="241">
        <v>2</v>
      </c>
      <c r="B69" s="933" t="s">
        <v>570</v>
      </c>
      <c r="C69" s="934"/>
      <c r="D69" s="934"/>
      <c r="E69" s="934"/>
      <c r="F69" s="934"/>
      <c r="G69" s="934"/>
      <c r="H69" s="934"/>
      <c r="I69" s="934"/>
      <c r="J69" s="934"/>
      <c r="K69" s="934"/>
      <c r="L69" s="934"/>
      <c r="M69" s="934"/>
      <c r="N69" s="934"/>
      <c r="O69" s="934"/>
      <c r="P69" s="935"/>
      <c r="Q69" s="936">
        <v>10</v>
      </c>
      <c r="R69" s="891"/>
      <c r="S69" s="891"/>
      <c r="T69" s="891"/>
      <c r="U69" s="891"/>
      <c r="V69" s="891">
        <v>10</v>
      </c>
      <c r="W69" s="891"/>
      <c r="X69" s="891"/>
      <c r="Y69" s="891"/>
      <c r="Z69" s="891"/>
      <c r="AA69" s="891">
        <v>0</v>
      </c>
      <c r="AB69" s="891"/>
      <c r="AC69" s="891"/>
      <c r="AD69" s="891"/>
      <c r="AE69" s="891"/>
      <c r="AF69" s="891">
        <v>0</v>
      </c>
      <c r="AG69" s="891"/>
      <c r="AH69" s="891"/>
      <c r="AI69" s="891"/>
      <c r="AJ69" s="891"/>
      <c r="AK69" s="891">
        <v>6</v>
      </c>
      <c r="AL69" s="891"/>
      <c r="AM69" s="891"/>
      <c r="AN69" s="891"/>
      <c r="AO69" s="891"/>
      <c r="AP69" s="891" t="s">
        <v>584</v>
      </c>
      <c r="AQ69" s="891"/>
      <c r="AR69" s="891"/>
      <c r="AS69" s="891"/>
      <c r="AT69" s="891"/>
      <c r="AU69" s="891" t="s">
        <v>584</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x14ac:dyDescent="0.15">
      <c r="A70" s="241">
        <v>3</v>
      </c>
      <c r="B70" s="933" t="s">
        <v>571</v>
      </c>
      <c r="C70" s="934"/>
      <c r="D70" s="934"/>
      <c r="E70" s="934"/>
      <c r="F70" s="934"/>
      <c r="G70" s="934"/>
      <c r="H70" s="934"/>
      <c r="I70" s="934"/>
      <c r="J70" s="934"/>
      <c r="K70" s="934"/>
      <c r="L70" s="934"/>
      <c r="M70" s="934"/>
      <c r="N70" s="934"/>
      <c r="O70" s="934"/>
      <c r="P70" s="935"/>
      <c r="Q70" s="936">
        <v>232</v>
      </c>
      <c r="R70" s="891"/>
      <c r="S70" s="891"/>
      <c r="T70" s="891"/>
      <c r="U70" s="891"/>
      <c r="V70" s="891">
        <v>223</v>
      </c>
      <c r="W70" s="891"/>
      <c r="X70" s="891"/>
      <c r="Y70" s="891"/>
      <c r="Z70" s="891"/>
      <c r="AA70" s="891">
        <v>9</v>
      </c>
      <c r="AB70" s="891"/>
      <c r="AC70" s="891"/>
      <c r="AD70" s="891"/>
      <c r="AE70" s="891"/>
      <c r="AF70" s="891">
        <v>9</v>
      </c>
      <c r="AG70" s="891"/>
      <c r="AH70" s="891"/>
      <c r="AI70" s="891"/>
      <c r="AJ70" s="891"/>
      <c r="AK70" s="891">
        <v>35</v>
      </c>
      <c r="AL70" s="891"/>
      <c r="AM70" s="891"/>
      <c r="AN70" s="891"/>
      <c r="AO70" s="891"/>
      <c r="AP70" s="891" t="s">
        <v>584</v>
      </c>
      <c r="AQ70" s="891"/>
      <c r="AR70" s="891"/>
      <c r="AS70" s="891"/>
      <c r="AT70" s="891"/>
      <c r="AU70" s="891" t="s">
        <v>584</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x14ac:dyDescent="0.15">
      <c r="A71" s="241">
        <v>4</v>
      </c>
      <c r="B71" s="933" t="s">
        <v>572</v>
      </c>
      <c r="C71" s="934"/>
      <c r="D71" s="934"/>
      <c r="E71" s="934"/>
      <c r="F71" s="934"/>
      <c r="G71" s="934"/>
      <c r="H71" s="934"/>
      <c r="I71" s="934"/>
      <c r="J71" s="934"/>
      <c r="K71" s="934"/>
      <c r="L71" s="934"/>
      <c r="M71" s="934"/>
      <c r="N71" s="934"/>
      <c r="O71" s="934"/>
      <c r="P71" s="935"/>
      <c r="Q71" s="936">
        <v>505</v>
      </c>
      <c r="R71" s="891"/>
      <c r="S71" s="891"/>
      <c r="T71" s="891"/>
      <c r="U71" s="891"/>
      <c r="V71" s="891">
        <v>484</v>
      </c>
      <c r="W71" s="891"/>
      <c r="X71" s="891"/>
      <c r="Y71" s="891"/>
      <c r="Z71" s="891"/>
      <c r="AA71" s="891">
        <v>21</v>
      </c>
      <c r="AB71" s="891"/>
      <c r="AC71" s="891"/>
      <c r="AD71" s="891"/>
      <c r="AE71" s="891"/>
      <c r="AF71" s="891">
        <v>21</v>
      </c>
      <c r="AG71" s="891"/>
      <c r="AH71" s="891"/>
      <c r="AI71" s="891"/>
      <c r="AJ71" s="891"/>
      <c r="AK71" s="891">
        <v>0</v>
      </c>
      <c r="AL71" s="891"/>
      <c r="AM71" s="891"/>
      <c r="AN71" s="891"/>
      <c r="AO71" s="891"/>
      <c r="AP71" s="891" t="s">
        <v>584</v>
      </c>
      <c r="AQ71" s="891"/>
      <c r="AR71" s="891"/>
      <c r="AS71" s="891"/>
      <c r="AT71" s="891"/>
      <c r="AU71" s="891" t="s">
        <v>584</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x14ac:dyDescent="0.15">
      <c r="A72" s="241">
        <v>5</v>
      </c>
      <c r="B72" s="933" t="s">
        <v>573</v>
      </c>
      <c r="C72" s="934"/>
      <c r="D72" s="934"/>
      <c r="E72" s="934"/>
      <c r="F72" s="934"/>
      <c r="G72" s="934"/>
      <c r="H72" s="934"/>
      <c r="I72" s="934"/>
      <c r="J72" s="934"/>
      <c r="K72" s="934"/>
      <c r="L72" s="934"/>
      <c r="M72" s="934"/>
      <c r="N72" s="934"/>
      <c r="O72" s="934"/>
      <c r="P72" s="935"/>
      <c r="Q72" s="936">
        <v>102135</v>
      </c>
      <c r="R72" s="891"/>
      <c r="S72" s="891"/>
      <c r="T72" s="891"/>
      <c r="U72" s="891"/>
      <c r="V72" s="891">
        <v>101116</v>
      </c>
      <c r="W72" s="891"/>
      <c r="X72" s="891"/>
      <c r="Y72" s="891"/>
      <c r="Z72" s="891"/>
      <c r="AA72" s="891">
        <v>1019</v>
      </c>
      <c r="AB72" s="891"/>
      <c r="AC72" s="891"/>
      <c r="AD72" s="891"/>
      <c r="AE72" s="891"/>
      <c r="AF72" s="891">
        <v>1019</v>
      </c>
      <c r="AG72" s="891"/>
      <c r="AH72" s="891"/>
      <c r="AI72" s="891"/>
      <c r="AJ72" s="891"/>
      <c r="AK72" s="891">
        <v>278</v>
      </c>
      <c r="AL72" s="891"/>
      <c r="AM72" s="891"/>
      <c r="AN72" s="891"/>
      <c r="AO72" s="891"/>
      <c r="AP72" s="891" t="s">
        <v>584</v>
      </c>
      <c r="AQ72" s="891"/>
      <c r="AR72" s="891"/>
      <c r="AS72" s="891"/>
      <c r="AT72" s="891"/>
      <c r="AU72" s="891" t="s">
        <v>584</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x14ac:dyDescent="0.15">
      <c r="A73" s="241">
        <v>6</v>
      </c>
      <c r="B73" s="933" t="s">
        <v>574</v>
      </c>
      <c r="C73" s="934"/>
      <c r="D73" s="934"/>
      <c r="E73" s="934"/>
      <c r="F73" s="934"/>
      <c r="G73" s="934"/>
      <c r="H73" s="934"/>
      <c r="I73" s="934"/>
      <c r="J73" s="934"/>
      <c r="K73" s="934"/>
      <c r="L73" s="934"/>
      <c r="M73" s="934"/>
      <c r="N73" s="934"/>
      <c r="O73" s="934"/>
      <c r="P73" s="935"/>
      <c r="Q73" s="936">
        <v>5404</v>
      </c>
      <c r="R73" s="891"/>
      <c r="S73" s="891"/>
      <c r="T73" s="891"/>
      <c r="U73" s="891"/>
      <c r="V73" s="891">
        <v>5346</v>
      </c>
      <c r="W73" s="891"/>
      <c r="X73" s="891"/>
      <c r="Y73" s="891"/>
      <c r="Z73" s="891"/>
      <c r="AA73" s="891">
        <v>58</v>
      </c>
      <c r="AB73" s="891"/>
      <c r="AC73" s="891"/>
      <c r="AD73" s="891"/>
      <c r="AE73" s="891"/>
      <c r="AF73" s="891">
        <v>58</v>
      </c>
      <c r="AG73" s="891"/>
      <c r="AH73" s="891"/>
      <c r="AI73" s="891"/>
      <c r="AJ73" s="891"/>
      <c r="AK73" s="891">
        <v>69</v>
      </c>
      <c r="AL73" s="891"/>
      <c r="AM73" s="891"/>
      <c r="AN73" s="891"/>
      <c r="AO73" s="891"/>
      <c r="AP73" s="891" t="s">
        <v>581</v>
      </c>
      <c r="AQ73" s="891"/>
      <c r="AR73" s="891"/>
      <c r="AS73" s="891"/>
      <c r="AT73" s="891"/>
      <c r="AU73" s="891" t="s">
        <v>584</v>
      </c>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x14ac:dyDescent="0.15">
      <c r="A74" s="241">
        <v>7</v>
      </c>
      <c r="B74" s="933" t="s">
        <v>575</v>
      </c>
      <c r="C74" s="934"/>
      <c r="D74" s="934"/>
      <c r="E74" s="934"/>
      <c r="F74" s="934"/>
      <c r="G74" s="934"/>
      <c r="H74" s="934"/>
      <c r="I74" s="934"/>
      <c r="J74" s="934"/>
      <c r="K74" s="934"/>
      <c r="L74" s="934"/>
      <c r="M74" s="934"/>
      <c r="N74" s="934"/>
      <c r="O74" s="934"/>
      <c r="P74" s="935"/>
      <c r="Q74" s="936">
        <v>365</v>
      </c>
      <c r="R74" s="891"/>
      <c r="S74" s="891"/>
      <c r="T74" s="891"/>
      <c r="U74" s="891"/>
      <c r="V74" s="891">
        <v>361</v>
      </c>
      <c r="W74" s="891"/>
      <c r="X74" s="891"/>
      <c r="Y74" s="891"/>
      <c r="Z74" s="891"/>
      <c r="AA74" s="891">
        <v>4</v>
      </c>
      <c r="AB74" s="891"/>
      <c r="AC74" s="891"/>
      <c r="AD74" s="891"/>
      <c r="AE74" s="891"/>
      <c r="AF74" s="891">
        <v>4</v>
      </c>
      <c r="AG74" s="891"/>
      <c r="AH74" s="891"/>
      <c r="AI74" s="891"/>
      <c r="AJ74" s="891"/>
      <c r="AK74" s="891">
        <v>6</v>
      </c>
      <c r="AL74" s="891"/>
      <c r="AM74" s="891"/>
      <c r="AN74" s="891"/>
      <c r="AO74" s="891"/>
      <c r="AP74" s="891" t="s">
        <v>585</v>
      </c>
      <c r="AQ74" s="891"/>
      <c r="AR74" s="891"/>
      <c r="AS74" s="891"/>
      <c r="AT74" s="891"/>
      <c r="AU74" s="891" t="s">
        <v>584</v>
      </c>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x14ac:dyDescent="0.15">
      <c r="A75" s="241">
        <v>8</v>
      </c>
      <c r="B75" s="933" t="s">
        <v>576</v>
      </c>
      <c r="C75" s="934"/>
      <c r="D75" s="934"/>
      <c r="E75" s="934"/>
      <c r="F75" s="934"/>
      <c r="G75" s="934"/>
      <c r="H75" s="934"/>
      <c r="I75" s="934"/>
      <c r="J75" s="934"/>
      <c r="K75" s="934"/>
      <c r="L75" s="934"/>
      <c r="M75" s="934"/>
      <c r="N75" s="934"/>
      <c r="O75" s="934"/>
      <c r="P75" s="935"/>
      <c r="Q75" s="939">
        <v>1964</v>
      </c>
      <c r="R75" s="940"/>
      <c r="S75" s="940"/>
      <c r="T75" s="940"/>
      <c r="U75" s="890"/>
      <c r="V75" s="941">
        <v>1703</v>
      </c>
      <c r="W75" s="940"/>
      <c r="X75" s="940"/>
      <c r="Y75" s="940"/>
      <c r="Z75" s="890"/>
      <c r="AA75" s="941">
        <v>261</v>
      </c>
      <c r="AB75" s="940"/>
      <c r="AC75" s="940"/>
      <c r="AD75" s="940"/>
      <c r="AE75" s="890"/>
      <c r="AF75" s="941">
        <v>48</v>
      </c>
      <c r="AG75" s="940"/>
      <c r="AH75" s="940"/>
      <c r="AI75" s="940"/>
      <c r="AJ75" s="890"/>
      <c r="AK75" s="941">
        <v>0</v>
      </c>
      <c r="AL75" s="940"/>
      <c r="AM75" s="940"/>
      <c r="AN75" s="940"/>
      <c r="AO75" s="890"/>
      <c r="AP75" s="941">
        <v>2832</v>
      </c>
      <c r="AQ75" s="940"/>
      <c r="AR75" s="940"/>
      <c r="AS75" s="940"/>
      <c r="AT75" s="890"/>
      <c r="AU75" s="891" t="s">
        <v>584</v>
      </c>
      <c r="AV75" s="891"/>
      <c r="AW75" s="891"/>
      <c r="AX75" s="891"/>
      <c r="AY75" s="891"/>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x14ac:dyDescent="0.15">
      <c r="A76" s="241">
        <v>9</v>
      </c>
      <c r="B76" s="933" t="s">
        <v>577</v>
      </c>
      <c r="C76" s="934"/>
      <c r="D76" s="934"/>
      <c r="E76" s="934"/>
      <c r="F76" s="934"/>
      <c r="G76" s="934"/>
      <c r="H76" s="934"/>
      <c r="I76" s="934"/>
      <c r="J76" s="934"/>
      <c r="K76" s="934"/>
      <c r="L76" s="934"/>
      <c r="M76" s="934"/>
      <c r="N76" s="934"/>
      <c r="O76" s="934"/>
      <c r="P76" s="935"/>
      <c r="Q76" s="939">
        <v>9</v>
      </c>
      <c r="R76" s="940"/>
      <c r="S76" s="940"/>
      <c r="T76" s="940"/>
      <c r="U76" s="890"/>
      <c r="V76" s="941">
        <v>8</v>
      </c>
      <c r="W76" s="940"/>
      <c r="X76" s="940"/>
      <c r="Y76" s="940"/>
      <c r="Z76" s="890"/>
      <c r="AA76" s="941">
        <v>1</v>
      </c>
      <c r="AB76" s="940"/>
      <c r="AC76" s="940"/>
      <c r="AD76" s="940"/>
      <c r="AE76" s="890"/>
      <c r="AF76" s="941">
        <v>1</v>
      </c>
      <c r="AG76" s="940"/>
      <c r="AH76" s="940"/>
      <c r="AI76" s="940"/>
      <c r="AJ76" s="890"/>
      <c r="AK76" s="941">
        <v>0</v>
      </c>
      <c r="AL76" s="940"/>
      <c r="AM76" s="940"/>
      <c r="AN76" s="940"/>
      <c r="AO76" s="890"/>
      <c r="AP76" s="941" t="s">
        <v>581</v>
      </c>
      <c r="AQ76" s="940"/>
      <c r="AR76" s="940"/>
      <c r="AS76" s="940"/>
      <c r="AT76" s="890"/>
      <c r="AU76" s="891" t="s">
        <v>584</v>
      </c>
      <c r="AV76" s="891"/>
      <c r="AW76" s="891"/>
      <c r="AX76" s="891"/>
      <c r="AY76" s="891"/>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x14ac:dyDescent="0.15">
      <c r="A77" s="241">
        <v>10</v>
      </c>
      <c r="B77" s="933" t="s">
        <v>578</v>
      </c>
      <c r="C77" s="934"/>
      <c r="D77" s="934"/>
      <c r="E77" s="934"/>
      <c r="F77" s="934"/>
      <c r="G77" s="934"/>
      <c r="H77" s="934"/>
      <c r="I77" s="934"/>
      <c r="J77" s="934"/>
      <c r="K77" s="934"/>
      <c r="L77" s="934"/>
      <c r="M77" s="934"/>
      <c r="N77" s="934"/>
      <c r="O77" s="934"/>
      <c r="P77" s="935"/>
      <c r="Q77" s="939">
        <v>65</v>
      </c>
      <c r="R77" s="940"/>
      <c r="S77" s="940"/>
      <c r="T77" s="940"/>
      <c r="U77" s="890"/>
      <c r="V77" s="941">
        <v>65</v>
      </c>
      <c r="W77" s="940"/>
      <c r="X77" s="940"/>
      <c r="Y77" s="940"/>
      <c r="Z77" s="890"/>
      <c r="AA77" s="941">
        <v>0</v>
      </c>
      <c r="AB77" s="940"/>
      <c r="AC77" s="940"/>
      <c r="AD77" s="940"/>
      <c r="AE77" s="890"/>
      <c r="AF77" s="941">
        <v>0</v>
      </c>
      <c r="AG77" s="940"/>
      <c r="AH77" s="940"/>
      <c r="AI77" s="940"/>
      <c r="AJ77" s="890"/>
      <c r="AK77" s="941">
        <v>0</v>
      </c>
      <c r="AL77" s="940"/>
      <c r="AM77" s="940"/>
      <c r="AN77" s="940"/>
      <c r="AO77" s="890"/>
      <c r="AP77" s="941" t="s">
        <v>581</v>
      </c>
      <c r="AQ77" s="940"/>
      <c r="AR77" s="940"/>
      <c r="AS77" s="940"/>
      <c r="AT77" s="890"/>
      <c r="AU77" s="891" t="s">
        <v>584</v>
      </c>
      <c r="AV77" s="891"/>
      <c r="AW77" s="891"/>
      <c r="AX77" s="891"/>
      <c r="AY77" s="891"/>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x14ac:dyDescent="0.15">
      <c r="A78" s="241">
        <v>11</v>
      </c>
      <c r="B78" s="933" t="s">
        <v>579</v>
      </c>
      <c r="C78" s="934"/>
      <c r="D78" s="934"/>
      <c r="E78" s="934"/>
      <c r="F78" s="934"/>
      <c r="G78" s="934"/>
      <c r="H78" s="934"/>
      <c r="I78" s="934"/>
      <c r="J78" s="934"/>
      <c r="K78" s="934"/>
      <c r="L78" s="934"/>
      <c r="M78" s="934"/>
      <c r="N78" s="934"/>
      <c r="O78" s="934"/>
      <c r="P78" s="935"/>
      <c r="Q78" s="936">
        <v>407</v>
      </c>
      <c r="R78" s="891"/>
      <c r="S78" s="891"/>
      <c r="T78" s="891"/>
      <c r="U78" s="891"/>
      <c r="V78" s="891">
        <v>387</v>
      </c>
      <c r="W78" s="891"/>
      <c r="X78" s="891"/>
      <c r="Y78" s="891"/>
      <c r="Z78" s="891"/>
      <c r="AA78" s="891">
        <v>20</v>
      </c>
      <c r="AB78" s="891"/>
      <c r="AC78" s="891"/>
      <c r="AD78" s="891"/>
      <c r="AE78" s="891"/>
      <c r="AF78" s="891">
        <v>20</v>
      </c>
      <c r="AG78" s="891"/>
      <c r="AH78" s="891"/>
      <c r="AI78" s="891"/>
      <c r="AJ78" s="891"/>
      <c r="AK78" s="891">
        <v>249</v>
      </c>
      <c r="AL78" s="891"/>
      <c r="AM78" s="891"/>
      <c r="AN78" s="891"/>
      <c r="AO78" s="891"/>
      <c r="AP78" s="891" t="s">
        <v>581</v>
      </c>
      <c r="AQ78" s="891"/>
      <c r="AR78" s="891"/>
      <c r="AS78" s="891"/>
      <c r="AT78" s="891"/>
      <c r="AU78" s="891" t="s">
        <v>584</v>
      </c>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x14ac:dyDescent="0.15">
      <c r="A79" s="241">
        <v>12</v>
      </c>
      <c r="B79" s="933" t="s">
        <v>580</v>
      </c>
      <c r="C79" s="934"/>
      <c r="D79" s="934"/>
      <c r="E79" s="934"/>
      <c r="F79" s="934"/>
      <c r="G79" s="934"/>
      <c r="H79" s="934"/>
      <c r="I79" s="934"/>
      <c r="J79" s="934"/>
      <c r="K79" s="934"/>
      <c r="L79" s="934"/>
      <c r="M79" s="934"/>
      <c r="N79" s="934"/>
      <c r="O79" s="934"/>
      <c r="P79" s="935"/>
      <c r="Q79" s="936">
        <v>997</v>
      </c>
      <c r="R79" s="891"/>
      <c r="S79" s="891"/>
      <c r="T79" s="891"/>
      <c r="U79" s="891"/>
      <c r="V79" s="891">
        <v>377</v>
      </c>
      <c r="W79" s="891"/>
      <c r="X79" s="891"/>
      <c r="Y79" s="891"/>
      <c r="Z79" s="891"/>
      <c r="AA79" s="891">
        <v>620</v>
      </c>
      <c r="AB79" s="891"/>
      <c r="AC79" s="891"/>
      <c r="AD79" s="891"/>
      <c r="AE79" s="891"/>
      <c r="AF79" s="891">
        <v>620</v>
      </c>
      <c r="AG79" s="891"/>
      <c r="AH79" s="891"/>
      <c r="AI79" s="891"/>
      <c r="AJ79" s="891"/>
      <c r="AK79" s="891">
        <v>78</v>
      </c>
      <c r="AL79" s="891"/>
      <c r="AM79" s="891"/>
      <c r="AN79" s="891"/>
      <c r="AO79" s="891"/>
      <c r="AP79" s="891">
        <v>686</v>
      </c>
      <c r="AQ79" s="891"/>
      <c r="AR79" s="891"/>
      <c r="AS79" s="891"/>
      <c r="AT79" s="891"/>
      <c r="AU79" s="891">
        <v>146</v>
      </c>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x14ac:dyDescent="0.15">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x14ac:dyDescent="0.15">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x14ac:dyDescent="0.15">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x14ac:dyDescent="0.15">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x14ac:dyDescent="0.15">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x14ac:dyDescent="0.15">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x14ac:dyDescent="0.15">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x14ac:dyDescent="0.15">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x14ac:dyDescent="0.2">
      <c r="A88" s="244" t="s">
        <v>384</v>
      </c>
      <c r="B88" s="850" t="s">
        <v>415</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1832</v>
      </c>
      <c r="AG88" s="902"/>
      <c r="AH88" s="902"/>
      <c r="AI88" s="902"/>
      <c r="AJ88" s="902"/>
      <c r="AK88" s="899"/>
      <c r="AL88" s="899"/>
      <c r="AM88" s="899"/>
      <c r="AN88" s="899"/>
      <c r="AO88" s="899"/>
      <c r="AP88" s="902">
        <v>3786</v>
      </c>
      <c r="AQ88" s="902"/>
      <c r="AR88" s="902"/>
      <c r="AS88" s="902"/>
      <c r="AT88" s="902"/>
      <c r="AU88" s="902">
        <v>163</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384</v>
      </c>
      <c r="BR102" s="850" t="s">
        <v>416</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v>30</v>
      </c>
      <c r="CS102" s="910"/>
      <c r="CT102" s="910"/>
      <c r="CU102" s="910"/>
      <c r="CV102" s="953"/>
      <c r="CW102" s="952">
        <v>55</v>
      </c>
      <c r="CX102" s="910"/>
      <c r="CY102" s="910"/>
      <c r="CZ102" s="910"/>
      <c r="DA102" s="953"/>
      <c r="DB102" s="952"/>
      <c r="DC102" s="910"/>
      <c r="DD102" s="910"/>
      <c r="DE102" s="910"/>
      <c r="DF102" s="953"/>
      <c r="DG102" s="952"/>
      <c r="DH102" s="910"/>
      <c r="DI102" s="910"/>
      <c r="DJ102" s="910"/>
      <c r="DK102" s="953"/>
      <c r="DL102" s="952"/>
      <c r="DM102" s="910"/>
      <c r="DN102" s="910"/>
      <c r="DO102" s="910"/>
      <c r="DP102" s="953"/>
      <c r="DQ102" s="952"/>
      <c r="DR102" s="910"/>
      <c r="DS102" s="910"/>
      <c r="DT102" s="910"/>
      <c r="DU102" s="953"/>
      <c r="DV102" s="976"/>
      <c r="DW102" s="977"/>
      <c r="DX102" s="977"/>
      <c r="DY102" s="977"/>
      <c r="DZ102" s="978"/>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417</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418</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419</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420</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81" t="s">
        <v>421</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422</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15">
      <c r="A109" s="974" t="s">
        <v>423</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424</v>
      </c>
      <c r="AB109" s="955"/>
      <c r="AC109" s="955"/>
      <c r="AD109" s="955"/>
      <c r="AE109" s="956"/>
      <c r="AF109" s="954" t="s">
        <v>302</v>
      </c>
      <c r="AG109" s="955"/>
      <c r="AH109" s="955"/>
      <c r="AI109" s="955"/>
      <c r="AJ109" s="956"/>
      <c r="AK109" s="954" t="s">
        <v>301</v>
      </c>
      <c r="AL109" s="955"/>
      <c r="AM109" s="955"/>
      <c r="AN109" s="955"/>
      <c r="AO109" s="956"/>
      <c r="AP109" s="954" t="s">
        <v>425</v>
      </c>
      <c r="AQ109" s="955"/>
      <c r="AR109" s="955"/>
      <c r="AS109" s="955"/>
      <c r="AT109" s="957"/>
      <c r="AU109" s="974" t="s">
        <v>423</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424</v>
      </c>
      <c r="BR109" s="955"/>
      <c r="BS109" s="955"/>
      <c r="BT109" s="955"/>
      <c r="BU109" s="956"/>
      <c r="BV109" s="954" t="s">
        <v>302</v>
      </c>
      <c r="BW109" s="955"/>
      <c r="BX109" s="955"/>
      <c r="BY109" s="955"/>
      <c r="BZ109" s="956"/>
      <c r="CA109" s="954" t="s">
        <v>301</v>
      </c>
      <c r="CB109" s="955"/>
      <c r="CC109" s="955"/>
      <c r="CD109" s="955"/>
      <c r="CE109" s="956"/>
      <c r="CF109" s="975" t="s">
        <v>425</v>
      </c>
      <c r="CG109" s="975"/>
      <c r="CH109" s="975"/>
      <c r="CI109" s="975"/>
      <c r="CJ109" s="975"/>
      <c r="CK109" s="954" t="s">
        <v>426</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424</v>
      </c>
      <c r="DH109" s="955"/>
      <c r="DI109" s="955"/>
      <c r="DJ109" s="955"/>
      <c r="DK109" s="956"/>
      <c r="DL109" s="954" t="s">
        <v>302</v>
      </c>
      <c r="DM109" s="955"/>
      <c r="DN109" s="955"/>
      <c r="DO109" s="955"/>
      <c r="DP109" s="956"/>
      <c r="DQ109" s="954" t="s">
        <v>301</v>
      </c>
      <c r="DR109" s="955"/>
      <c r="DS109" s="955"/>
      <c r="DT109" s="955"/>
      <c r="DU109" s="956"/>
      <c r="DV109" s="954" t="s">
        <v>425</v>
      </c>
      <c r="DW109" s="955"/>
      <c r="DX109" s="955"/>
      <c r="DY109" s="955"/>
      <c r="DZ109" s="957"/>
    </row>
    <row r="110" spans="1:131" s="226" customFormat="1" ht="26.25" customHeight="1" x14ac:dyDescent="0.15">
      <c r="A110" s="958" t="s">
        <v>427</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175094</v>
      </c>
      <c r="AB110" s="962"/>
      <c r="AC110" s="962"/>
      <c r="AD110" s="962"/>
      <c r="AE110" s="963"/>
      <c r="AF110" s="964">
        <v>179907</v>
      </c>
      <c r="AG110" s="962"/>
      <c r="AH110" s="962"/>
      <c r="AI110" s="962"/>
      <c r="AJ110" s="963"/>
      <c r="AK110" s="964">
        <v>195829</v>
      </c>
      <c r="AL110" s="962"/>
      <c r="AM110" s="962"/>
      <c r="AN110" s="962"/>
      <c r="AO110" s="963"/>
      <c r="AP110" s="965">
        <v>15.3</v>
      </c>
      <c r="AQ110" s="966"/>
      <c r="AR110" s="966"/>
      <c r="AS110" s="966"/>
      <c r="AT110" s="967"/>
      <c r="AU110" s="968" t="s">
        <v>67</v>
      </c>
      <c r="AV110" s="969"/>
      <c r="AW110" s="969"/>
      <c r="AX110" s="969"/>
      <c r="AY110" s="969"/>
      <c r="AZ110" s="1010" t="s">
        <v>428</v>
      </c>
      <c r="BA110" s="959"/>
      <c r="BB110" s="959"/>
      <c r="BC110" s="959"/>
      <c r="BD110" s="959"/>
      <c r="BE110" s="959"/>
      <c r="BF110" s="959"/>
      <c r="BG110" s="959"/>
      <c r="BH110" s="959"/>
      <c r="BI110" s="959"/>
      <c r="BJ110" s="959"/>
      <c r="BK110" s="959"/>
      <c r="BL110" s="959"/>
      <c r="BM110" s="959"/>
      <c r="BN110" s="959"/>
      <c r="BO110" s="959"/>
      <c r="BP110" s="960"/>
      <c r="BQ110" s="996">
        <v>1930963</v>
      </c>
      <c r="BR110" s="997"/>
      <c r="BS110" s="997"/>
      <c r="BT110" s="997"/>
      <c r="BU110" s="997"/>
      <c r="BV110" s="997">
        <v>2024478</v>
      </c>
      <c r="BW110" s="997"/>
      <c r="BX110" s="997"/>
      <c r="BY110" s="997"/>
      <c r="BZ110" s="997"/>
      <c r="CA110" s="997">
        <v>2054134</v>
      </c>
      <c r="CB110" s="997"/>
      <c r="CC110" s="997"/>
      <c r="CD110" s="997"/>
      <c r="CE110" s="997"/>
      <c r="CF110" s="1011">
        <v>160.1</v>
      </c>
      <c r="CG110" s="1012"/>
      <c r="CH110" s="1012"/>
      <c r="CI110" s="1012"/>
      <c r="CJ110" s="1012"/>
      <c r="CK110" s="1013" t="s">
        <v>429</v>
      </c>
      <c r="CL110" s="1014"/>
      <c r="CM110" s="993" t="s">
        <v>430</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124</v>
      </c>
      <c r="DH110" s="997"/>
      <c r="DI110" s="997"/>
      <c r="DJ110" s="997"/>
      <c r="DK110" s="997"/>
      <c r="DL110" s="997" t="s">
        <v>124</v>
      </c>
      <c r="DM110" s="997"/>
      <c r="DN110" s="997"/>
      <c r="DO110" s="997"/>
      <c r="DP110" s="997"/>
      <c r="DQ110" s="997" t="s">
        <v>124</v>
      </c>
      <c r="DR110" s="997"/>
      <c r="DS110" s="997"/>
      <c r="DT110" s="997"/>
      <c r="DU110" s="997"/>
      <c r="DV110" s="998" t="s">
        <v>431</v>
      </c>
      <c r="DW110" s="998"/>
      <c r="DX110" s="998"/>
      <c r="DY110" s="998"/>
      <c r="DZ110" s="999"/>
    </row>
    <row r="111" spans="1:131" s="226" customFormat="1" ht="26.25" customHeight="1" x14ac:dyDescent="0.15">
      <c r="A111" s="1000" t="s">
        <v>432</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433</v>
      </c>
      <c r="AB111" s="1004"/>
      <c r="AC111" s="1004"/>
      <c r="AD111" s="1004"/>
      <c r="AE111" s="1005"/>
      <c r="AF111" s="1006" t="s">
        <v>124</v>
      </c>
      <c r="AG111" s="1004"/>
      <c r="AH111" s="1004"/>
      <c r="AI111" s="1004"/>
      <c r="AJ111" s="1005"/>
      <c r="AK111" s="1006" t="s">
        <v>434</v>
      </c>
      <c r="AL111" s="1004"/>
      <c r="AM111" s="1004"/>
      <c r="AN111" s="1004"/>
      <c r="AO111" s="1005"/>
      <c r="AP111" s="1007" t="s">
        <v>124</v>
      </c>
      <c r="AQ111" s="1008"/>
      <c r="AR111" s="1008"/>
      <c r="AS111" s="1008"/>
      <c r="AT111" s="1009"/>
      <c r="AU111" s="970"/>
      <c r="AV111" s="971"/>
      <c r="AW111" s="971"/>
      <c r="AX111" s="971"/>
      <c r="AY111" s="971"/>
      <c r="AZ111" s="1019" t="s">
        <v>435</v>
      </c>
      <c r="BA111" s="1020"/>
      <c r="BB111" s="1020"/>
      <c r="BC111" s="1020"/>
      <c r="BD111" s="1020"/>
      <c r="BE111" s="1020"/>
      <c r="BF111" s="1020"/>
      <c r="BG111" s="1020"/>
      <c r="BH111" s="1020"/>
      <c r="BI111" s="1020"/>
      <c r="BJ111" s="1020"/>
      <c r="BK111" s="1020"/>
      <c r="BL111" s="1020"/>
      <c r="BM111" s="1020"/>
      <c r="BN111" s="1020"/>
      <c r="BO111" s="1020"/>
      <c r="BP111" s="1021"/>
      <c r="BQ111" s="989" t="s">
        <v>431</v>
      </c>
      <c r="BR111" s="990"/>
      <c r="BS111" s="990"/>
      <c r="BT111" s="990"/>
      <c r="BU111" s="990"/>
      <c r="BV111" s="990" t="s">
        <v>433</v>
      </c>
      <c r="BW111" s="990"/>
      <c r="BX111" s="990"/>
      <c r="BY111" s="990"/>
      <c r="BZ111" s="990"/>
      <c r="CA111" s="990" t="s">
        <v>124</v>
      </c>
      <c r="CB111" s="990"/>
      <c r="CC111" s="990"/>
      <c r="CD111" s="990"/>
      <c r="CE111" s="990"/>
      <c r="CF111" s="984" t="s">
        <v>431</v>
      </c>
      <c r="CG111" s="985"/>
      <c r="CH111" s="985"/>
      <c r="CI111" s="985"/>
      <c r="CJ111" s="985"/>
      <c r="CK111" s="1015"/>
      <c r="CL111" s="1016"/>
      <c r="CM111" s="986" t="s">
        <v>436</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431</v>
      </c>
      <c r="DH111" s="990"/>
      <c r="DI111" s="990"/>
      <c r="DJ111" s="990"/>
      <c r="DK111" s="990"/>
      <c r="DL111" s="990" t="s">
        <v>431</v>
      </c>
      <c r="DM111" s="990"/>
      <c r="DN111" s="990"/>
      <c r="DO111" s="990"/>
      <c r="DP111" s="990"/>
      <c r="DQ111" s="990" t="s">
        <v>124</v>
      </c>
      <c r="DR111" s="990"/>
      <c r="DS111" s="990"/>
      <c r="DT111" s="990"/>
      <c r="DU111" s="990"/>
      <c r="DV111" s="991" t="s">
        <v>431</v>
      </c>
      <c r="DW111" s="991"/>
      <c r="DX111" s="991"/>
      <c r="DY111" s="991"/>
      <c r="DZ111" s="992"/>
    </row>
    <row r="112" spans="1:131" s="226" customFormat="1" ht="26.25" customHeight="1" x14ac:dyDescent="0.15">
      <c r="A112" s="1022" t="s">
        <v>437</v>
      </c>
      <c r="B112" s="1023"/>
      <c r="C112" s="1020" t="s">
        <v>438</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433</v>
      </c>
      <c r="AB112" s="1029"/>
      <c r="AC112" s="1029"/>
      <c r="AD112" s="1029"/>
      <c r="AE112" s="1030"/>
      <c r="AF112" s="1031" t="s">
        <v>124</v>
      </c>
      <c r="AG112" s="1029"/>
      <c r="AH112" s="1029"/>
      <c r="AI112" s="1029"/>
      <c r="AJ112" s="1030"/>
      <c r="AK112" s="1031" t="s">
        <v>124</v>
      </c>
      <c r="AL112" s="1029"/>
      <c r="AM112" s="1029"/>
      <c r="AN112" s="1029"/>
      <c r="AO112" s="1030"/>
      <c r="AP112" s="1032" t="s">
        <v>124</v>
      </c>
      <c r="AQ112" s="1033"/>
      <c r="AR112" s="1033"/>
      <c r="AS112" s="1033"/>
      <c r="AT112" s="1034"/>
      <c r="AU112" s="970"/>
      <c r="AV112" s="971"/>
      <c r="AW112" s="971"/>
      <c r="AX112" s="971"/>
      <c r="AY112" s="971"/>
      <c r="AZ112" s="1019" t="s">
        <v>439</v>
      </c>
      <c r="BA112" s="1020"/>
      <c r="BB112" s="1020"/>
      <c r="BC112" s="1020"/>
      <c r="BD112" s="1020"/>
      <c r="BE112" s="1020"/>
      <c r="BF112" s="1020"/>
      <c r="BG112" s="1020"/>
      <c r="BH112" s="1020"/>
      <c r="BI112" s="1020"/>
      <c r="BJ112" s="1020"/>
      <c r="BK112" s="1020"/>
      <c r="BL112" s="1020"/>
      <c r="BM112" s="1020"/>
      <c r="BN112" s="1020"/>
      <c r="BO112" s="1020"/>
      <c r="BP112" s="1021"/>
      <c r="BQ112" s="989">
        <v>359920</v>
      </c>
      <c r="BR112" s="990"/>
      <c r="BS112" s="990"/>
      <c r="BT112" s="990"/>
      <c r="BU112" s="990"/>
      <c r="BV112" s="990">
        <v>329799</v>
      </c>
      <c r="BW112" s="990"/>
      <c r="BX112" s="990"/>
      <c r="BY112" s="990"/>
      <c r="BZ112" s="990"/>
      <c r="CA112" s="990">
        <v>297658</v>
      </c>
      <c r="CB112" s="990"/>
      <c r="CC112" s="990"/>
      <c r="CD112" s="990"/>
      <c r="CE112" s="990"/>
      <c r="CF112" s="984">
        <v>23.2</v>
      </c>
      <c r="CG112" s="985"/>
      <c r="CH112" s="985"/>
      <c r="CI112" s="985"/>
      <c r="CJ112" s="985"/>
      <c r="CK112" s="1015"/>
      <c r="CL112" s="1016"/>
      <c r="CM112" s="986" t="s">
        <v>440</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433</v>
      </c>
      <c r="DH112" s="990"/>
      <c r="DI112" s="990"/>
      <c r="DJ112" s="990"/>
      <c r="DK112" s="990"/>
      <c r="DL112" s="990" t="s">
        <v>124</v>
      </c>
      <c r="DM112" s="990"/>
      <c r="DN112" s="990"/>
      <c r="DO112" s="990"/>
      <c r="DP112" s="990"/>
      <c r="DQ112" s="990" t="s">
        <v>124</v>
      </c>
      <c r="DR112" s="990"/>
      <c r="DS112" s="990"/>
      <c r="DT112" s="990"/>
      <c r="DU112" s="990"/>
      <c r="DV112" s="991" t="s">
        <v>433</v>
      </c>
      <c r="DW112" s="991"/>
      <c r="DX112" s="991"/>
      <c r="DY112" s="991"/>
      <c r="DZ112" s="992"/>
    </row>
    <row r="113" spans="1:130" s="226" customFormat="1" ht="26.25" customHeight="1" x14ac:dyDescent="0.15">
      <c r="A113" s="1024"/>
      <c r="B113" s="1025"/>
      <c r="C113" s="1020" t="s">
        <v>441</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32917</v>
      </c>
      <c r="AB113" s="1004"/>
      <c r="AC113" s="1004"/>
      <c r="AD113" s="1004"/>
      <c r="AE113" s="1005"/>
      <c r="AF113" s="1006">
        <v>29531</v>
      </c>
      <c r="AG113" s="1004"/>
      <c r="AH113" s="1004"/>
      <c r="AI113" s="1004"/>
      <c r="AJ113" s="1005"/>
      <c r="AK113" s="1006">
        <v>26390</v>
      </c>
      <c r="AL113" s="1004"/>
      <c r="AM113" s="1004"/>
      <c r="AN113" s="1004"/>
      <c r="AO113" s="1005"/>
      <c r="AP113" s="1007">
        <v>2.1</v>
      </c>
      <c r="AQ113" s="1008"/>
      <c r="AR113" s="1008"/>
      <c r="AS113" s="1008"/>
      <c r="AT113" s="1009"/>
      <c r="AU113" s="970"/>
      <c r="AV113" s="971"/>
      <c r="AW113" s="971"/>
      <c r="AX113" s="971"/>
      <c r="AY113" s="971"/>
      <c r="AZ113" s="1019" t="s">
        <v>442</v>
      </c>
      <c r="BA113" s="1020"/>
      <c r="BB113" s="1020"/>
      <c r="BC113" s="1020"/>
      <c r="BD113" s="1020"/>
      <c r="BE113" s="1020"/>
      <c r="BF113" s="1020"/>
      <c r="BG113" s="1020"/>
      <c r="BH113" s="1020"/>
      <c r="BI113" s="1020"/>
      <c r="BJ113" s="1020"/>
      <c r="BK113" s="1020"/>
      <c r="BL113" s="1020"/>
      <c r="BM113" s="1020"/>
      <c r="BN113" s="1020"/>
      <c r="BO113" s="1020"/>
      <c r="BP113" s="1021"/>
      <c r="BQ113" s="989">
        <v>194906</v>
      </c>
      <c r="BR113" s="990"/>
      <c r="BS113" s="990"/>
      <c r="BT113" s="990"/>
      <c r="BU113" s="990"/>
      <c r="BV113" s="990">
        <v>180877</v>
      </c>
      <c r="BW113" s="990"/>
      <c r="BX113" s="990"/>
      <c r="BY113" s="990"/>
      <c r="BZ113" s="990"/>
      <c r="CA113" s="990">
        <v>162213</v>
      </c>
      <c r="CB113" s="990"/>
      <c r="CC113" s="990"/>
      <c r="CD113" s="990"/>
      <c r="CE113" s="990"/>
      <c r="CF113" s="984">
        <v>12.6</v>
      </c>
      <c r="CG113" s="985"/>
      <c r="CH113" s="985"/>
      <c r="CI113" s="985"/>
      <c r="CJ113" s="985"/>
      <c r="CK113" s="1015"/>
      <c r="CL113" s="1016"/>
      <c r="CM113" s="986" t="s">
        <v>443</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124</v>
      </c>
      <c r="DH113" s="1029"/>
      <c r="DI113" s="1029"/>
      <c r="DJ113" s="1029"/>
      <c r="DK113" s="1030"/>
      <c r="DL113" s="1031" t="s">
        <v>124</v>
      </c>
      <c r="DM113" s="1029"/>
      <c r="DN113" s="1029"/>
      <c r="DO113" s="1029"/>
      <c r="DP113" s="1030"/>
      <c r="DQ113" s="1031" t="s">
        <v>124</v>
      </c>
      <c r="DR113" s="1029"/>
      <c r="DS113" s="1029"/>
      <c r="DT113" s="1029"/>
      <c r="DU113" s="1030"/>
      <c r="DV113" s="1032" t="s">
        <v>124</v>
      </c>
      <c r="DW113" s="1033"/>
      <c r="DX113" s="1033"/>
      <c r="DY113" s="1033"/>
      <c r="DZ113" s="1034"/>
    </row>
    <row r="114" spans="1:130" s="226" customFormat="1" ht="26.25" customHeight="1" x14ac:dyDescent="0.15">
      <c r="A114" s="1024"/>
      <c r="B114" s="1025"/>
      <c r="C114" s="1020" t="s">
        <v>444</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10910</v>
      </c>
      <c r="AB114" s="1029"/>
      <c r="AC114" s="1029"/>
      <c r="AD114" s="1029"/>
      <c r="AE114" s="1030"/>
      <c r="AF114" s="1031">
        <v>11153</v>
      </c>
      <c r="AG114" s="1029"/>
      <c r="AH114" s="1029"/>
      <c r="AI114" s="1029"/>
      <c r="AJ114" s="1030"/>
      <c r="AK114" s="1031">
        <v>11079</v>
      </c>
      <c r="AL114" s="1029"/>
      <c r="AM114" s="1029"/>
      <c r="AN114" s="1029"/>
      <c r="AO114" s="1030"/>
      <c r="AP114" s="1032">
        <v>0.9</v>
      </c>
      <c r="AQ114" s="1033"/>
      <c r="AR114" s="1033"/>
      <c r="AS114" s="1033"/>
      <c r="AT114" s="1034"/>
      <c r="AU114" s="970"/>
      <c r="AV114" s="971"/>
      <c r="AW114" s="971"/>
      <c r="AX114" s="971"/>
      <c r="AY114" s="971"/>
      <c r="AZ114" s="1019" t="s">
        <v>445</v>
      </c>
      <c r="BA114" s="1020"/>
      <c r="BB114" s="1020"/>
      <c r="BC114" s="1020"/>
      <c r="BD114" s="1020"/>
      <c r="BE114" s="1020"/>
      <c r="BF114" s="1020"/>
      <c r="BG114" s="1020"/>
      <c r="BH114" s="1020"/>
      <c r="BI114" s="1020"/>
      <c r="BJ114" s="1020"/>
      <c r="BK114" s="1020"/>
      <c r="BL114" s="1020"/>
      <c r="BM114" s="1020"/>
      <c r="BN114" s="1020"/>
      <c r="BO114" s="1020"/>
      <c r="BP114" s="1021"/>
      <c r="BQ114" s="989">
        <v>362263</v>
      </c>
      <c r="BR114" s="990"/>
      <c r="BS114" s="990"/>
      <c r="BT114" s="990"/>
      <c r="BU114" s="990"/>
      <c r="BV114" s="990">
        <v>762789</v>
      </c>
      <c r="BW114" s="990"/>
      <c r="BX114" s="990"/>
      <c r="BY114" s="990"/>
      <c r="BZ114" s="990"/>
      <c r="CA114" s="990">
        <v>760476</v>
      </c>
      <c r="CB114" s="990"/>
      <c r="CC114" s="990"/>
      <c r="CD114" s="990"/>
      <c r="CE114" s="990"/>
      <c r="CF114" s="984">
        <v>59.3</v>
      </c>
      <c r="CG114" s="985"/>
      <c r="CH114" s="985"/>
      <c r="CI114" s="985"/>
      <c r="CJ114" s="985"/>
      <c r="CK114" s="1015"/>
      <c r="CL114" s="1016"/>
      <c r="CM114" s="986" t="s">
        <v>446</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124</v>
      </c>
      <c r="DH114" s="1029"/>
      <c r="DI114" s="1029"/>
      <c r="DJ114" s="1029"/>
      <c r="DK114" s="1030"/>
      <c r="DL114" s="1031" t="s">
        <v>124</v>
      </c>
      <c r="DM114" s="1029"/>
      <c r="DN114" s="1029"/>
      <c r="DO114" s="1029"/>
      <c r="DP114" s="1030"/>
      <c r="DQ114" s="1031" t="s">
        <v>431</v>
      </c>
      <c r="DR114" s="1029"/>
      <c r="DS114" s="1029"/>
      <c r="DT114" s="1029"/>
      <c r="DU114" s="1030"/>
      <c r="DV114" s="1032" t="s">
        <v>124</v>
      </c>
      <c r="DW114" s="1033"/>
      <c r="DX114" s="1033"/>
      <c r="DY114" s="1033"/>
      <c r="DZ114" s="1034"/>
    </row>
    <row r="115" spans="1:130" s="226" customFormat="1" ht="26.25" customHeight="1" x14ac:dyDescent="0.15">
      <c r="A115" s="1024"/>
      <c r="B115" s="1025"/>
      <c r="C115" s="1020" t="s">
        <v>447</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t="s">
        <v>433</v>
      </c>
      <c r="AB115" s="1004"/>
      <c r="AC115" s="1004"/>
      <c r="AD115" s="1004"/>
      <c r="AE115" s="1005"/>
      <c r="AF115" s="1006" t="s">
        <v>124</v>
      </c>
      <c r="AG115" s="1004"/>
      <c r="AH115" s="1004"/>
      <c r="AI115" s="1004"/>
      <c r="AJ115" s="1005"/>
      <c r="AK115" s="1006" t="s">
        <v>124</v>
      </c>
      <c r="AL115" s="1004"/>
      <c r="AM115" s="1004"/>
      <c r="AN115" s="1004"/>
      <c r="AO115" s="1005"/>
      <c r="AP115" s="1007" t="s">
        <v>124</v>
      </c>
      <c r="AQ115" s="1008"/>
      <c r="AR115" s="1008"/>
      <c r="AS115" s="1008"/>
      <c r="AT115" s="1009"/>
      <c r="AU115" s="970"/>
      <c r="AV115" s="971"/>
      <c r="AW115" s="971"/>
      <c r="AX115" s="971"/>
      <c r="AY115" s="971"/>
      <c r="AZ115" s="1019" t="s">
        <v>448</v>
      </c>
      <c r="BA115" s="1020"/>
      <c r="BB115" s="1020"/>
      <c r="BC115" s="1020"/>
      <c r="BD115" s="1020"/>
      <c r="BE115" s="1020"/>
      <c r="BF115" s="1020"/>
      <c r="BG115" s="1020"/>
      <c r="BH115" s="1020"/>
      <c r="BI115" s="1020"/>
      <c r="BJ115" s="1020"/>
      <c r="BK115" s="1020"/>
      <c r="BL115" s="1020"/>
      <c r="BM115" s="1020"/>
      <c r="BN115" s="1020"/>
      <c r="BO115" s="1020"/>
      <c r="BP115" s="1021"/>
      <c r="BQ115" s="989" t="s">
        <v>124</v>
      </c>
      <c r="BR115" s="990"/>
      <c r="BS115" s="990"/>
      <c r="BT115" s="990"/>
      <c r="BU115" s="990"/>
      <c r="BV115" s="990" t="s">
        <v>124</v>
      </c>
      <c r="BW115" s="990"/>
      <c r="BX115" s="990"/>
      <c r="BY115" s="990"/>
      <c r="BZ115" s="990"/>
      <c r="CA115" s="990" t="s">
        <v>124</v>
      </c>
      <c r="CB115" s="990"/>
      <c r="CC115" s="990"/>
      <c r="CD115" s="990"/>
      <c r="CE115" s="990"/>
      <c r="CF115" s="984" t="s">
        <v>433</v>
      </c>
      <c r="CG115" s="985"/>
      <c r="CH115" s="985"/>
      <c r="CI115" s="985"/>
      <c r="CJ115" s="985"/>
      <c r="CK115" s="1015"/>
      <c r="CL115" s="1016"/>
      <c r="CM115" s="1019" t="s">
        <v>449</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433</v>
      </c>
      <c r="DH115" s="1029"/>
      <c r="DI115" s="1029"/>
      <c r="DJ115" s="1029"/>
      <c r="DK115" s="1030"/>
      <c r="DL115" s="1031" t="s">
        <v>124</v>
      </c>
      <c r="DM115" s="1029"/>
      <c r="DN115" s="1029"/>
      <c r="DO115" s="1029"/>
      <c r="DP115" s="1030"/>
      <c r="DQ115" s="1031" t="s">
        <v>124</v>
      </c>
      <c r="DR115" s="1029"/>
      <c r="DS115" s="1029"/>
      <c r="DT115" s="1029"/>
      <c r="DU115" s="1030"/>
      <c r="DV115" s="1032" t="s">
        <v>431</v>
      </c>
      <c r="DW115" s="1033"/>
      <c r="DX115" s="1033"/>
      <c r="DY115" s="1033"/>
      <c r="DZ115" s="1034"/>
    </row>
    <row r="116" spans="1:130" s="226" customFormat="1" ht="26.25" customHeight="1" x14ac:dyDescent="0.15">
      <c r="A116" s="1026"/>
      <c r="B116" s="1027"/>
      <c r="C116" s="1035" t="s">
        <v>450</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124</v>
      </c>
      <c r="AB116" s="1029"/>
      <c r="AC116" s="1029"/>
      <c r="AD116" s="1029"/>
      <c r="AE116" s="1030"/>
      <c r="AF116" s="1031" t="s">
        <v>124</v>
      </c>
      <c r="AG116" s="1029"/>
      <c r="AH116" s="1029"/>
      <c r="AI116" s="1029"/>
      <c r="AJ116" s="1030"/>
      <c r="AK116" s="1031" t="s">
        <v>431</v>
      </c>
      <c r="AL116" s="1029"/>
      <c r="AM116" s="1029"/>
      <c r="AN116" s="1029"/>
      <c r="AO116" s="1030"/>
      <c r="AP116" s="1032" t="s">
        <v>124</v>
      </c>
      <c r="AQ116" s="1033"/>
      <c r="AR116" s="1033"/>
      <c r="AS116" s="1033"/>
      <c r="AT116" s="1034"/>
      <c r="AU116" s="970"/>
      <c r="AV116" s="971"/>
      <c r="AW116" s="971"/>
      <c r="AX116" s="971"/>
      <c r="AY116" s="971"/>
      <c r="AZ116" s="1037" t="s">
        <v>451</v>
      </c>
      <c r="BA116" s="1038"/>
      <c r="BB116" s="1038"/>
      <c r="BC116" s="1038"/>
      <c r="BD116" s="1038"/>
      <c r="BE116" s="1038"/>
      <c r="BF116" s="1038"/>
      <c r="BG116" s="1038"/>
      <c r="BH116" s="1038"/>
      <c r="BI116" s="1038"/>
      <c r="BJ116" s="1038"/>
      <c r="BK116" s="1038"/>
      <c r="BL116" s="1038"/>
      <c r="BM116" s="1038"/>
      <c r="BN116" s="1038"/>
      <c r="BO116" s="1038"/>
      <c r="BP116" s="1039"/>
      <c r="BQ116" s="989" t="s">
        <v>124</v>
      </c>
      <c r="BR116" s="990"/>
      <c r="BS116" s="990"/>
      <c r="BT116" s="990"/>
      <c r="BU116" s="990"/>
      <c r="BV116" s="990" t="s">
        <v>124</v>
      </c>
      <c r="BW116" s="990"/>
      <c r="BX116" s="990"/>
      <c r="BY116" s="990"/>
      <c r="BZ116" s="990"/>
      <c r="CA116" s="990" t="s">
        <v>431</v>
      </c>
      <c r="CB116" s="990"/>
      <c r="CC116" s="990"/>
      <c r="CD116" s="990"/>
      <c r="CE116" s="990"/>
      <c r="CF116" s="984" t="s">
        <v>124</v>
      </c>
      <c r="CG116" s="985"/>
      <c r="CH116" s="985"/>
      <c r="CI116" s="985"/>
      <c r="CJ116" s="985"/>
      <c r="CK116" s="1015"/>
      <c r="CL116" s="1016"/>
      <c r="CM116" s="986" t="s">
        <v>452</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124</v>
      </c>
      <c r="DH116" s="1029"/>
      <c r="DI116" s="1029"/>
      <c r="DJ116" s="1029"/>
      <c r="DK116" s="1030"/>
      <c r="DL116" s="1031" t="s">
        <v>124</v>
      </c>
      <c r="DM116" s="1029"/>
      <c r="DN116" s="1029"/>
      <c r="DO116" s="1029"/>
      <c r="DP116" s="1030"/>
      <c r="DQ116" s="1031" t="s">
        <v>431</v>
      </c>
      <c r="DR116" s="1029"/>
      <c r="DS116" s="1029"/>
      <c r="DT116" s="1029"/>
      <c r="DU116" s="1030"/>
      <c r="DV116" s="1032" t="s">
        <v>124</v>
      </c>
      <c r="DW116" s="1033"/>
      <c r="DX116" s="1033"/>
      <c r="DY116" s="1033"/>
      <c r="DZ116" s="1034"/>
    </row>
    <row r="117" spans="1:130" s="226" customFormat="1" ht="26.25" customHeight="1" x14ac:dyDescent="0.15">
      <c r="A117" s="974" t="s">
        <v>181</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453</v>
      </c>
      <c r="Z117" s="956"/>
      <c r="AA117" s="1046">
        <v>218921</v>
      </c>
      <c r="AB117" s="1047"/>
      <c r="AC117" s="1047"/>
      <c r="AD117" s="1047"/>
      <c r="AE117" s="1048"/>
      <c r="AF117" s="1049">
        <v>220591</v>
      </c>
      <c r="AG117" s="1047"/>
      <c r="AH117" s="1047"/>
      <c r="AI117" s="1047"/>
      <c r="AJ117" s="1048"/>
      <c r="AK117" s="1049">
        <v>233298</v>
      </c>
      <c r="AL117" s="1047"/>
      <c r="AM117" s="1047"/>
      <c r="AN117" s="1047"/>
      <c r="AO117" s="1048"/>
      <c r="AP117" s="1050"/>
      <c r="AQ117" s="1051"/>
      <c r="AR117" s="1051"/>
      <c r="AS117" s="1051"/>
      <c r="AT117" s="1052"/>
      <c r="AU117" s="970"/>
      <c r="AV117" s="971"/>
      <c r="AW117" s="971"/>
      <c r="AX117" s="971"/>
      <c r="AY117" s="971"/>
      <c r="AZ117" s="1037" t="s">
        <v>454</v>
      </c>
      <c r="BA117" s="1038"/>
      <c r="BB117" s="1038"/>
      <c r="BC117" s="1038"/>
      <c r="BD117" s="1038"/>
      <c r="BE117" s="1038"/>
      <c r="BF117" s="1038"/>
      <c r="BG117" s="1038"/>
      <c r="BH117" s="1038"/>
      <c r="BI117" s="1038"/>
      <c r="BJ117" s="1038"/>
      <c r="BK117" s="1038"/>
      <c r="BL117" s="1038"/>
      <c r="BM117" s="1038"/>
      <c r="BN117" s="1038"/>
      <c r="BO117" s="1038"/>
      <c r="BP117" s="1039"/>
      <c r="BQ117" s="989" t="s">
        <v>431</v>
      </c>
      <c r="BR117" s="990"/>
      <c r="BS117" s="990"/>
      <c r="BT117" s="990"/>
      <c r="BU117" s="990"/>
      <c r="BV117" s="990" t="s">
        <v>124</v>
      </c>
      <c r="BW117" s="990"/>
      <c r="BX117" s="990"/>
      <c r="BY117" s="990"/>
      <c r="BZ117" s="990"/>
      <c r="CA117" s="990" t="s">
        <v>431</v>
      </c>
      <c r="CB117" s="990"/>
      <c r="CC117" s="990"/>
      <c r="CD117" s="990"/>
      <c r="CE117" s="990"/>
      <c r="CF117" s="984" t="s">
        <v>431</v>
      </c>
      <c r="CG117" s="985"/>
      <c r="CH117" s="985"/>
      <c r="CI117" s="985"/>
      <c r="CJ117" s="985"/>
      <c r="CK117" s="1015"/>
      <c r="CL117" s="1016"/>
      <c r="CM117" s="986" t="s">
        <v>455</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124</v>
      </c>
      <c r="DH117" s="1029"/>
      <c r="DI117" s="1029"/>
      <c r="DJ117" s="1029"/>
      <c r="DK117" s="1030"/>
      <c r="DL117" s="1031" t="s">
        <v>124</v>
      </c>
      <c r="DM117" s="1029"/>
      <c r="DN117" s="1029"/>
      <c r="DO117" s="1029"/>
      <c r="DP117" s="1030"/>
      <c r="DQ117" s="1031" t="s">
        <v>124</v>
      </c>
      <c r="DR117" s="1029"/>
      <c r="DS117" s="1029"/>
      <c r="DT117" s="1029"/>
      <c r="DU117" s="1030"/>
      <c r="DV117" s="1032" t="s">
        <v>250</v>
      </c>
      <c r="DW117" s="1033"/>
      <c r="DX117" s="1033"/>
      <c r="DY117" s="1033"/>
      <c r="DZ117" s="1034"/>
    </row>
    <row r="118" spans="1:130" s="226" customFormat="1" ht="26.25" customHeight="1" x14ac:dyDescent="0.15">
      <c r="A118" s="974" t="s">
        <v>426</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424</v>
      </c>
      <c r="AB118" s="955"/>
      <c r="AC118" s="955"/>
      <c r="AD118" s="955"/>
      <c r="AE118" s="956"/>
      <c r="AF118" s="954" t="s">
        <v>302</v>
      </c>
      <c r="AG118" s="955"/>
      <c r="AH118" s="955"/>
      <c r="AI118" s="955"/>
      <c r="AJ118" s="956"/>
      <c r="AK118" s="954" t="s">
        <v>301</v>
      </c>
      <c r="AL118" s="955"/>
      <c r="AM118" s="955"/>
      <c r="AN118" s="955"/>
      <c r="AO118" s="956"/>
      <c r="AP118" s="1041" t="s">
        <v>425</v>
      </c>
      <c r="AQ118" s="1042"/>
      <c r="AR118" s="1042"/>
      <c r="AS118" s="1042"/>
      <c r="AT118" s="1043"/>
      <c r="AU118" s="970"/>
      <c r="AV118" s="971"/>
      <c r="AW118" s="971"/>
      <c r="AX118" s="971"/>
      <c r="AY118" s="971"/>
      <c r="AZ118" s="1044" t="s">
        <v>456</v>
      </c>
      <c r="BA118" s="1035"/>
      <c r="BB118" s="1035"/>
      <c r="BC118" s="1035"/>
      <c r="BD118" s="1035"/>
      <c r="BE118" s="1035"/>
      <c r="BF118" s="1035"/>
      <c r="BG118" s="1035"/>
      <c r="BH118" s="1035"/>
      <c r="BI118" s="1035"/>
      <c r="BJ118" s="1035"/>
      <c r="BK118" s="1035"/>
      <c r="BL118" s="1035"/>
      <c r="BM118" s="1035"/>
      <c r="BN118" s="1035"/>
      <c r="BO118" s="1035"/>
      <c r="BP118" s="1036"/>
      <c r="BQ118" s="1067" t="s">
        <v>431</v>
      </c>
      <c r="BR118" s="1068"/>
      <c r="BS118" s="1068"/>
      <c r="BT118" s="1068"/>
      <c r="BU118" s="1068"/>
      <c r="BV118" s="1068" t="s">
        <v>431</v>
      </c>
      <c r="BW118" s="1068"/>
      <c r="BX118" s="1068"/>
      <c r="BY118" s="1068"/>
      <c r="BZ118" s="1068"/>
      <c r="CA118" s="1068" t="s">
        <v>431</v>
      </c>
      <c r="CB118" s="1068"/>
      <c r="CC118" s="1068"/>
      <c r="CD118" s="1068"/>
      <c r="CE118" s="1068"/>
      <c r="CF118" s="984" t="s">
        <v>124</v>
      </c>
      <c r="CG118" s="985"/>
      <c r="CH118" s="985"/>
      <c r="CI118" s="985"/>
      <c r="CJ118" s="985"/>
      <c r="CK118" s="1015"/>
      <c r="CL118" s="1016"/>
      <c r="CM118" s="986" t="s">
        <v>457</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431</v>
      </c>
      <c r="DH118" s="1029"/>
      <c r="DI118" s="1029"/>
      <c r="DJ118" s="1029"/>
      <c r="DK118" s="1030"/>
      <c r="DL118" s="1031" t="s">
        <v>124</v>
      </c>
      <c r="DM118" s="1029"/>
      <c r="DN118" s="1029"/>
      <c r="DO118" s="1029"/>
      <c r="DP118" s="1030"/>
      <c r="DQ118" s="1031" t="s">
        <v>124</v>
      </c>
      <c r="DR118" s="1029"/>
      <c r="DS118" s="1029"/>
      <c r="DT118" s="1029"/>
      <c r="DU118" s="1030"/>
      <c r="DV118" s="1032" t="s">
        <v>124</v>
      </c>
      <c r="DW118" s="1033"/>
      <c r="DX118" s="1033"/>
      <c r="DY118" s="1033"/>
      <c r="DZ118" s="1034"/>
    </row>
    <row r="119" spans="1:130" s="226" customFormat="1" ht="26.25" customHeight="1" x14ac:dyDescent="0.15">
      <c r="A119" s="1128" t="s">
        <v>429</v>
      </c>
      <c r="B119" s="1014"/>
      <c r="C119" s="993" t="s">
        <v>430</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124</v>
      </c>
      <c r="AB119" s="962"/>
      <c r="AC119" s="962"/>
      <c r="AD119" s="962"/>
      <c r="AE119" s="963"/>
      <c r="AF119" s="964" t="s">
        <v>124</v>
      </c>
      <c r="AG119" s="962"/>
      <c r="AH119" s="962"/>
      <c r="AI119" s="962"/>
      <c r="AJ119" s="963"/>
      <c r="AK119" s="964" t="s">
        <v>431</v>
      </c>
      <c r="AL119" s="962"/>
      <c r="AM119" s="962"/>
      <c r="AN119" s="962"/>
      <c r="AO119" s="963"/>
      <c r="AP119" s="965" t="s">
        <v>458</v>
      </c>
      <c r="AQ119" s="966"/>
      <c r="AR119" s="966"/>
      <c r="AS119" s="966"/>
      <c r="AT119" s="967"/>
      <c r="AU119" s="972"/>
      <c r="AV119" s="973"/>
      <c r="AW119" s="973"/>
      <c r="AX119" s="973"/>
      <c r="AY119" s="973"/>
      <c r="AZ119" s="257" t="s">
        <v>181</v>
      </c>
      <c r="BA119" s="257"/>
      <c r="BB119" s="257"/>
      <c r="BC119" s="257"/>
      <c r="BD119" s="257"/>
      <c r="BE119" s="257"/>
      <c r="BF119" s="257"/>
      <c r="BG119" s="257"/>
      <c r="BH119" s="257"/>
      <c r="BI119" s="257"/>
      <c r="BJ119" s="257"/>
      <c r="BK119" s="257"/>
      <c r="BL119" s="257"/>
      <c r="BM119" s="257"/>
      <c r="BN119" s="257"/>
      <c r="BO119" s="1045" t="s">
        <v>459</v>
      </c>
      <c r="BP119" s="1076"/>
      <c r="BQ119" s="1067">
        <v>2848052</v>
      </c>
      <c r="BR119" s="1068"/>
      <c r="BS119" s="1068"/>
      <c r="BT119" s="1068"/>
      <c r="BU119" s="1068"/>
      <c r="BV119" s="1068">
        <v>3297943</v>
      </c>
      <c r="BW119" s="1068"/>
      <c r="BX119" s="1068"/>
      <c r="BY119" s="1068"/>
      <c r="BZ119" s="1068"/>
      <c r="CA119" s="1068">
        <v>3274481</v>
      </c>
      <c r="CB119" s="1068"/>
      <c r="CC119" s="1068"/>
      <c r="CD119" s="1068"/>
      <c r="CE119" s="1068"/>
      <c r="CF119" s="1069"/>
      <c r="CG119" s="1070"/>
      <c r="CH119" s="1070"/>
      <c r="CI119" s="1070"/>
      <c r="CJ119" s="1071"/>
      <c r="CK119" s="1017"/>
      <c r="CL119" s="1018"/>
      <c r="CM119" s="1072" t="s">
        <v>460</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431</v>
      </c>
      <c r="DH119" s="1054"/>
      <c r="DI119" s="1054"/>
      <c r="DJ119" s="1054"/>
      <c r="DK119" s="1055"/>
      <c r="DL119" s="1053" t="s">
        <v>458</v>
      </c>
      <c r="DM119" s="1054"/>
      <c r="DN119" s="1054"/>
      <c r="DO119" s="1054"/>
      <c r="DP119" s="1055"/>
      <c r="DQ119" s="1053" t="s">
        <v>124</v>
      </c>
      <c r="DR119" s="1054"/>
      <c r="DS119" s="1054"/>
      <c r="DT119" s="1054"/>
      <c r="DU119" s="1055"/>
      <c r="DV119" s="1056" t="s">
        <v>124</v>
      </c>
      <c r="DW119" s="1057"/>
      <c r="DX119" s="1057"/>
      <c r="DY119" s="1057"/>
      <c r="DZ119" s="1058"/>
    </row>
    <row r="120" spans="1:130" s="226" customFormat="1" ht="26.25" customHeight="1" x14ac:dyDescent="0.15">
      <c r="A120" s="1129"/>
      <c r="B120" s="1016"/>
      <c r="C120" s="986" t="s">
        <v>436</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431</v>
      </c>
      <c r="AB120" s="1029"/>
      <c r="AC120" s="1029"/>
      <c r="AD120" s="1029"/>
      <c r="AE120" s="1030"/>
      <c r="AF120" s="1031" t="s">
        <v>431</v>
      </c>
      <c r="AG120" s="1029"/>
      <c r="AH120" s="1029"/>
      <c r="AI120" s="1029"/>
      <c r="AJ120" s="1030"/>
      <c r="AK120" s="1031" t="s">
        <v>431</v>
      </c>
      <c r="AL120" s="1029"/>
      <c r="AM120" s="1029"/>
      <c r="AN120" s="1029"/>
      <c r="AO120" s="1030"/>
      <c r="AP120" s="1032" t="s">
        <v>124</v>
      </c>
      <c r="AQ120" s="1033"/>
      <c r="AR120" s="1033"/>
      <c r="AS120" s="1033"/>
      <c r="AT120" s="1034"/>
      <c r="AU120" s="1059" t="s">
        <v>461</v>
      </c>
      <c r="AV120" s="1060"/>
      <c r="AW120" s="1060"/>
      <c r="AX120" s="1060"/>
      <c r="AY120" s="1061"/>
      <c r="AZ120" s="1010" t="s">
        <v>462</v>
      </c>
      <c r="BA120" s="959"/>
      <c r="BB120" s="959"/>
      <c r="BC120" s="959"/>
      <c r="BD120" s="959"/>
      <c r="BE120" s="959"/>
      <c r="BF120" s="959"/>
      <c r="BG120" s="959"/>
      <c r="BH120" s="959"/>
      <c r="BI120" s="959"/>
      <c r="BJ120" s="959"/>
      <c r="BK120" s="959"/>
      <c r="BL120" s="959"/>
      <c r="BM120" s="959"/>
      <c r="BN120" s="959"/>
      <c r="BO120" s="959"/>
      <c r="BP120" s="960"/>
      <c r="BQ120" s="996">
        <v>1782723</v>
      </c>
      <c r="BR120" s="997"/>
      <c r="BS120" s="997"/>
      <c r="BT120" s="997"/>
      <c r="BU120" s="997"/>
      <c r="BV120" s="997">
        <v>1951727</v>
      </c>
      <c r="BW120" s="997"/>
      <c r="BX120" s="997"/>
      <c r="BY120" s="997"/>
      <c r="BZ120" s="997"/>
      <c r="CA120" s="997">
        <v>1918522</v>
      </c>
      <c r="CB120" s="997"/>
      <c r="CC120" s="997"/>
      <c r="CD120" s="997"/>
      <c r="CE120" s="997"/>
      <c r="CF120" s="1011">
        <v>149.5</v>
      </c>
      <c r="CG120" s="1012"/>
      <c r="CH120" s="1012"/>
      <c r="CI120" s="1012"/>
      <c r="CJ120" s="1012"/>
      <c r="CK120" s="1077" t="s">
        <v>463</v>
      </c>
      <c r="CL120" s="1078"/>
      <c r="CM120" s="1078"/>
      <c r="CN120" s="1078"/>
      <c r="CO120" s="1079"/>
      <c r="CP120" s="1085" t="s">
        <v>464</v>
      </c>
      <c r="CQ120" s="1086"/>
      <c r="CR120" s="1086"/>
      <c r="CS120" s="1086"/>
      <c r="CT120" s="1086"/>
      <c r="CU120" s="1086"/>
      <c r="CV120" s="1086"/>
      <c r="CW120" s="1086"/>
      <c r="CX120" s="1086"/>
      <c r="CY120" s="1086"/>
      <c r="CZ120" s="1086"/>
      <c r="DA120" s="1086"/>
      <c r="DB120" s="1086"/>
      <c r="DC120" s="1086"/>
      <c r="DD120" s="1086"/>
      <c r="DE120" s="1086"/>
      <c r="DF120" s="1087"/>
      <c r="DG120" s="996">
        <v>343622</v>
      </c>
      <c r="DH120" s="997"/>
      <c r="DI120" s="997"/>
      <c r="DJ120" s="997"/>
      <c r="DK120" s="997"/>
      <c r="DL120" s="997">
        <v>318207</v>
      </c>
      <c r="DM120" s="997"/>
      <c r="DN120" s="997"/>
      <c r="DO120" s="997"/>
      <c r="DP120" s="997"/>
      <c r="DQ120" s="997">
        <v>290170</v>
      </c>
      <c r="DR120" s="997"/>
      <c r="DS120" s="997"/>
      <c r="DT120" s="997"/>
      <c r="DU120" s="997"/>
      <c r="DV120" s="998">
        <v>22.6</v>
      </c>
      <c r="DW120" s="998"/>
      <c r="DX120" s="998"/>
      <c r="DY120" s="998"/>
      <c r="DZ120" s="999"/>
    </row>
    <row r="121" spans="1:130" s="226" customFormat="1" ht="26.25" customHeight="1" x14ac:dyDescent="0.15">
      <c r="A121" s="1129"/>
      <c r="B121" s="1016"/>
      <c r="C121" s="1037" t="s">
        <v>465</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124</v>
      </c>
      <c r="AB121" s="1029"/>
      <c r="AC121" s="1029"/>
      <c r="AD121" s="1029"/>
      <c r="AE121" s="1030"/>
      <c r="AF121" s="1031" t="s">
        <v>431</v>
      </c>
      <c r="AG121" s="1029"/>
      <c r="AH121" s="1029"/>
      <c r="AI121" s="1029"/>
      <c r="AJ121" s="1030"/>
      <c r="AK121" s="1031" t="s">
        <v>431</v>
      </c>
      <c r="AL121" s="1029"/>
      <c r="AM121" s="1029"/>
      <c r="AN121" s="1029"/>
      <c r="AO121" s="1030"/>
      <c r="AP121" s="1032" t="s">
        <v>431</v>
      </c>
      <c r="AQ121" s="1033"/>
      <c r="AR121" s="1033"/>
      <c r="AS121" s="1033"/>
      <c r="AT121" s="1034"/>
      <c r="AU121" s="1062"/>
      <c r="AV121" s="1063"/>
      <c r="AW121" s="1063"/>
      <c r="AX121" s="1063"/>
      <c r="AY121" s="1064"/>
      <c r="AZ121" s="1019" t="s">
        <v>466</v>
      </c>
      <c r="BA121" s="1020"/>
      <c r="BB121" s="1020"/>
      <c r="BC121" s="1020"/>
      <c r="BD121" s="1020"/>
      <c r="BE121" s="1020"/>
      <c r="BF121" s="1020"/>
      <c r="BG121" s="1020"/>
      <c r="BH121" s="1020"/>
      <c r="BI121" s="1020"/>
      <c r="BJ121" s="1020"/>
      <c r="BK121" s="1020"/>
      <c r="BL121" s="1020"/>
      <c r="BM121" s="1020"/>
      <c r="BN121" s="1020"/>
      <c r="BO121" s="1020"/>
      <c r="BP121" s="1021"/>
      <c r="BQ121" s="989">
        <v>30514</v>
      </c>
      <c r="BR121" s="990"/>
      <c r="BS121" s="990"/>
      <c r="BT121" s="990"/>
      <c r="BU121" s="990"/>
      <c r="BV121" s="990">
        <v>26984</v>
      </c>
      <c r="BW121" s="990"/>
      <c r="BX121" s="990"/>
      <c r="BY121" s="990"/>
      <c r="BZ121" s="990"/>
      <c r="CA121" s="990">
        <v>26015</v>
      </c>
      <c r="CB121" s="990"/>
      <c r="CC121" s="990"/>
      <c r="CD121" s="990"/>
      <c r="CE121" s="990"/>
      <c r="CF121" s="984">
        <v>2</v>
      </c>
      <c r="CG121" s="985"/>
      <c r="CH121" s="985"/>
      <c r="CI121" s="985"/>
      <c r="CJ121" s="985"/>
      <c r="CK121" s="1080"/>
      <c r="CL121" s="1081"/>
      <c r="CM121" s="1081"/>
      <c r="CN121" s="1081"/>
      <c r="CO121" s="1082"/>
      <c r="CP121" s="1090" t="s">
        <v>467</v>
      </c>
      <c r="CQ121" s="1091"/>
      <c r="CR121" s="1091"/>
      <c r="CS121" s="1091"/>
      <c r="CT121" s="1091"/>
      <c r="CU121" s="1091"/>
      <c r="CV121" s="1091"/>
      <c r="CW121" s="1091"/>
      <c r="CX121" s="1091"/>
      <c r="CY121" s="1091"/>
      <c r="CZ121" s="1091"/>
      <c r="DA121" s="1091"/>
      <c r="DB121" s="1091"/>
      <c r="DC121" s="1091"/>
      <c r="DD121" s="1091"/>
      <c r="DE121" s="1091"/>
      <c r="DF121" s="1092"/>
      <c r="DG121" s="989">
        <v>14557</v>
      </c>
      <c r="DH121" s="990"/>
      <c r="DI121" s="990"/>
      <c r="DJ121" s="990"/>
      <c r="DK121" s="990"/>
      <c r="DL121" s="990">
        <v>10175</v>
      </c>
      <c r="DM121" s="990"/>
      <c r="DN121" s="990"/>
      <c r="DO121" s="990"/>
      <c r="DP121" s="990"/>
      <c r="DQ121" s="990">
        <v>6365</v>
      </c>
      <c r="DR121" s="990"/>
      <c r="DS121" s="990"/>
      <c r="DT121" s="990"/>
      <c r="DU121" s="990"/>
      <c r="DV121" s="991">
        <v>0.5</v>
      </c>
      <c r="DW121" s="991"/>
      <c r="DX121" s="991"/>
      <c r="DY121" s="991"/>
      <c r="DZ121" s="992"/>
    </row>
    <row r="122" spans="1:130" s="226" customFormat="1" ht="26.25" customHeight="1" x14ac:dyDescent="0.15">
      <c r="A122" s="1129"/>
      <c r="B122" s="1016"/>
      <c r="C122" s="986" t="s">
        <v>446</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124</v>
      </c>
      <c r="AB122" s="1029"/>
      <c r="AC122" s="1029"/>
      <c r="AD122" s="1029"/>
      <c r="AE122" s="1030"/>
      <c r="AF122" s="1031" t="s">
        <v>431</v>
      </c>
      <c r="AG122" s="1029"/>
      <c r="AH122" s="1029"/>
      <c r="AI122" s="1029"/>
      <c r="AJ122" s="1030"/>
      <c r="AK122" s="1031" t="s">
        <v>431</v>
      </c>
      <c r="AL122" s="1029"/>
      <c r="AM122" s="1029"/>
      <c r="AN122" s="1029"/>
      <c r="AO122" s="1030"/>
      <c r="AP122" s="1032" t="s">
        <v>431</v>
      </c>
      <c r="AQ122" s="1033"/>
      <c r="AR122" s="1033"/>
      <c r="AS122" s="1033"/>
      <c r="AT122" s="1034"/>
      <c r="AU122" s="1062"/>
      <c r="AV122" s="1063"/>
      <c r="AW122" s="1063"/>
      <c r="AX122" s="1063"/>
      <c r="AY122" s="1064"/>
      <c r="AZ122" s="1044" t="s">
        <v>468</v>
      </c>
      <c r="BA122" s="1035"/>
      <c r="BB122" s="1035"/>
      <c r="BC122" s="1035"/>
      <c r="BD122" s="1035"/>
      <c r="BE122" s="1035"/>
      <c r="BF122" s="1035"/>
      <c r="BG122" s="1035"/>
      <c r="BH122" s="1035"/>
      <c r="BI122" s="1035"/>
      <c r="BJ122" s="1035"/>
      <c r="BK122" s="1035"/>
      <c r="BL122" s="1035"/>
      <c r="BM122" s="1035"/>
      <c r="BN122" s="1035"/>
      <c r="BO122" s="1035"/>
      <c r="BP122" s="1036"/>
      <c r="BQ122" s="1067">
        <v>2089983</v>
      </c>
      <c r="BR122" s="1068"/>
      <c r="BS122" s="1068"/>
      <c r="BT122" s="1068"/>
      <c r="BU122" s="1068"/>
      <c r="BV122" s="1068">
        <v>2113798</v>
      </c>
      <c r="BW122" s="1068"/>
      <c r="BX122" s="1068"/>
      <c r="BY122" s="1068"/>
      <c r="BZ122" s="1068"/>
      <c r="CA122" s="1068">
        <v>2153423</v>
      </c>
      <c r="CB122" s="1068"/>
      <c r="CC122" s="1068"/>
      <c r="CD122" s="1068"/>
      <c r="CE122" s="1068"/>
      <c r="CF122" s="1088">
        <v>167.8</v>
      </c>
      <c r="CG122" s="1089"/>
      <c r="CH122" s="1089"/>
      <c r="CI122" s="1089"/>
      <c r="CJ122" s="1089"/>
      <c r="CK122" s="1080"/>
      <c r="CL122" s="1081"/>
      <c r="CM122" s="1081"/>
      <c r="CN122" s="1081"/>
      <c r="CO122" s="1082"/>
      <c r="CP122" s="1090" t="s">
        <v>469</v>
      </c>
      <c r="CQ122" s="1091"/>
      <c r="CR122" s="1091"/>
      <c r="CS122" s="1091"/>
      <c r="CT122" s="1091"/>
      <c r="CU122" s="1091"/>
      <c r="CV122" s="1091"/>
      <c r="CW122" s="1091"/>
      <c r="CX122" s="1091"/>
      <c r="CY122" s="1091"/>
      <c r="CZ122" s="1091"/>
      <c r="DA122" s="1091"/>
      <c r="DB122" s="1091"/>
      <c r="DC122" s="1091"/>
      <c r="DD122" s="1091"/>
      <c r="DE122" s="1091"/>
      <c r="DF122" s="1092"/>
      <c r="DG122" s="989">
        <v>1741</v>
      </c>
      <c r="DH122" s="990"/>
      <c r="DI122" s="990"/>
      <c r="DJ122" s="990"/>
      <c r="DK122" s="990"/>
      <c r="DL122" s="990">
        <v>1417</v>
      </c>
      <c r="DM122" s="990"/>
      <c r="DN122" s="990"/>
      <c r="DO122" s="990"/>
      <c r="DP122" s="990"/>
      <c r="DQ122" s="990">
        <v>1123</v>
      </c>
      <c r="DR122" s="990"/>
      <c r="DS122" s="990"/>
      <c r="DT122" s="990"/>
      <c r="DU122" s="990"/>
      <c r="DV122" s="991">
        <v>0.1</v>
      </c>
      <c r="DW122" s="991"/>
      <c r="DX122" s="991"/>
      <c r="DY122" s="991"/>
      <c r="DZ122" s="992"/>
    </row>
    <row r="123" spans="1:130" s="226" customFormat="1" ht="26.25" customHeight="1" x14ac:dyDescent="0.15">
      <c r="A123" s="1129"/>
      <c r="B123" s="1016"/>
      <c r="C123" s="986" t="s">
        <v>452</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431</v>
      </c>
      <c r="AB123" s="1029"/>
      <c r="AC123" s="1029"/>
      <c r="AD123" s="1029"/>
      <c r="AE123" s="1030"/>
      <c r="AF123" s="1031" t="s">
        <v>431</v>
      </c>
      <c r="AG123" s="1029"/>
      <c r="AH123" s="1029"/>
      <c r="AI123" s="1029"/>
      <c r="AJ123" s="1030"/>
      <c r="AK123" s="1031" t="s">
        <v>431</v>
      </c>
      <c r="AL123" s="1029"/>
      <c r="AM123" s="1029"/>
      <c r="AN123" s="1029"/>
      <c r="AO123" s="1030"/>
      <c r="AP123" s="1032" t="s">
        <v>431</v>
      </c>
      <c r="AQ123" s="1033"/>
      <c r="AR123" s="1033"/>
      <c r="AS123" s="1033"/>
      <c r="AT123" s="1034"/>
      <c r="AU123" s="1065"/>
      <c r="AV123" s="1066"/>
      <c r="AW123" s="1066"/>
      <c r="AX123" s="1066"/>
      <c r="AY123" s="1066"/>
      <c r="AZ123" s="257" t="s">
        <v>181</v>
      </c>
      <c r="BA123" s="257"/>
      <c r="BB123" s="257"/>
      <c r="BC123" s="257"/>
      <c r="BD123" s="257"/>
      <c r="BE123" s="257"/>
      <c r="BF123" s="257"/>
      <c r="BG123" s="257"/>
      <c r="BH123" s="257"/>
      <c r="BI123" s="257"/>
      <c r="BJ123" s="257"/>
      <c r="BK123" s="257"/>
      <c r="BL123" s="257"/>
      <c r="BM123" s="257"/>
      <c r="BN123" s="257"/>
      <c r="BO123" s="1045" t="s">
        <v>470</v>
      </c>
      <c r="BP123" s="1076"/>
      <c r="BQ123" s="1135">
        <v>3903220</v>
      </c>
      <c r="BR123" s="1136"/>
      <c r="BS123" s="1136"/>
      <c r="BT123" s="1136"/>
      <c r="BU123" s="1136"/>
      <c r="BV123" s="1136">
        <v>4092509</v>
      </c>
      <c r="BW123" s="1136"/>
      <c r="BX123" s="1136"/>
      <c r="BY123" s="1136"/>
      <c r="BZ123" s="1136"/>
      <c r="CA123" s="1136">
        <v>4097960</v>
      </c>
      <c r="CB123" s="1136"/>
      <c r="CC123" s="1136"/>
      <c r="CD123" s="1136"/>
      <c r="CE123" s="1136"/>
      <c r="CF123" s="1069"/>
      <c r="CG123" s="1070"/>
      <c r="CH123" s="1070"/>
      <c r="CI123" s="1070"/>
      <c r="CJ123" s="1071"/>
      <c r="CK123" s="1080"/>
      <c r="CL123" s="1081"/>
      <c r="CM123" s="1081"/>
      <c r="CN123" s="1081"/>
      <c r="CO123" s="1082"/>
      <c r="CP123" s="1090" t="s">
        <v>404</v>
      </c>
      <c r="CQ123" s="1091"/>
      <c r="CR123" s="1091"/>
      <c r="CS123" s="1091"/>
      <c r="CT123" s="1091"/>
      <c r="CU123" s="1091"/>
      <c r="CV123" s="1091"/>
      <c r="CW123" s="1091"/>
      <c r="CX123" s="1091"/>
      <c r="CY123" s="1091"/>
      <c r="CZ123" s="1091"/>
      <c r="DA123" s="1091"/>
      <c r="DB123" s="1091"/>
      <c r="DC123" s="1091"/>
      <c r="DD123" s="1091"/>
      <c r="DE123" s="1091"/>
      <c r="DF123" s="1092"/>
      <c r="DG123" s="1028" t="s">
        <v>431</v>
      </c>
      <c r="DH123" s="1029"/>
      <c r="DI123" s="1029"/>
      <c r="DJ123" s="1029"/>
      <c r="DK123" s="1030"/>
      <c r="DL123" s="1031" t="s">
        <v>250</v>
      </c>
      <c r="DM123" s="1029"/>
      <c r="DN123" s="1029"/>
      <c r="DO123" s="1029"/>
      <c r="DP123" s="1030"/>
      <c r="DQ123" s="1031" t="s">
        <v>124</v>
      </c>
      <c r="DR123" s="1029"/>
      <c r="DS123" s="1029"/>
      <c r="DT123" s="1029"/>
      <c r="DU123" s="1030"/>
      <c r="DV123" s="1032" t="s">
        <v>124</v>
      </c>
      <c r="DW123" s="1033"/>
      <c r="DX123" s="1033"/>
      <c r="DY123" s="1033"/>
      <c r="DZ123" s="1034"/>
    </row>
    <row r="124" spans="1:130" s="226" customFormat="1" ht="26.25" customHeight="1" thickBot="1" x14ac:dyDescent="0.2">
      <c r="A124" s="1129"/>
      <c r="B124" s="1016"/>
      <c r="C124" s="986" t="s">
        <v>455</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431</v>
      </c>
      <c r="AB124" s="1029"/>
      <c r="AC124" s="1029"/>
      <c r="AD124" s="1029"/>
      <c r="AE124" s="1030"/>
      <c r="AF124" s="1031" t="s">
        <v>124</v>
      </c>
      <c r="AG124" s="1029"/>
      <c r="AH124" s="1029"/>
      <c r="AI124" s="1029"/>
      <c r="AJ124" s="1030"/>
      <c r="AK124" s="1031" t="s">
        <v>124</v>
      </c>
      <c r="AL124" s="1029"/>
      <c r="AM124" s="1029"/>
      <c r="AN124" s="1029"/>
      <c r="AO124" s="1030"/>
      <c r="AP124" s="1032" t="s">
        <v>124</v>
      </c>
      <c r="AQ124" s="1033"/>
      <c r="AR124" s="1033"/>
      <c r="AS124" s="1033"/>
      <c r="AT124" s="1034"/>
      <c r="AU124" s="1131" t="s">
        <v>471</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t="s">
        <v>124</v>
      </c>
      <c r="BR124" s="1098"/>
      <c r="BS124" s="1098"/>
      <c r="BT124" s="1098"/>
      <c r="BU124" s="1098"/>
      <c r="BV124" s="1098" t="s">
        <v>124</v>
      </c>
      <c r="BW124" s="1098"/>
      <c r="BX124" s="1098"/>
      <c r="BY124" s="1098"/>
      <c r="BZ124" s="1098"/>
      <c r="CA124" s="1098" t="s">
        <v>124</v>
      </c>
      <c r="CB124" s="1098"/>
      <c r="CC124" s="1098"/>
      <c r="CD124" s="1098"/>
      <c r="CE124" s="1098"/>
      <c r="CF124" s="1099"/>
      <c r="CG124" s="1100"/>
      <c r="CH124" s="1100"/>
      <c r="CI124" s="1100"/>
      <c r="CJ124" s="1101"/>
      <c r="CK124" s="1083"/>
      <c r="CL124" s="1083"/>
      <c r="CM124" s="1083"/>
      <c r="CN124" s="1083"/>
      <c r="CO124" s="1084"/>
      <c r="CP124" s="1090" t="s">
        <v>472</v>
      </c>
      <c r="CQ124" s="1091"/>
      <c r="CR124" s="1091"/>
      <c r="CS124" s="1091"/>
      <c r="CT124" s="1091"/>
      <c r="CU124" s="1091"/>
      <c r="CV124" s="1091"/>
      <c r="CW124" s="1091"/>
      <c r="CX124" s="1091"/>
      <c r="CY124" s="1091"/>
      <c r="CZ124" s="1091"/>
      <c r="DA124" s="1091"/>
      <c r="DB124" s="1091"/>
      <c r="DC124" s="1091"/>
      <c r="DD124" s="1091"/>
      <c r="DE124" s="1091"/>
      <c r="DF124" s="1092"/>
      <c r="DG124" s="1075" t="s">
        <v>124</v>
      </c>
      <c r="DH124" s="1054"/>
      <c r="DI124" s="1054"/>
      <c r="DJ124" s="1054"/>
      <c r="DK124" s="1055"/>
      <c r="DL124" s="1053" t="s">
        <v>431</v>
      </c>
      <c r="DM124" s="1054"/>
      <c r="DN124" s="1054"/>
      <c r="DO124" s="1054"/>
      <c r="DP124" s="1055"/>
      <c r="DQ124" s="1053" t="s">
        <v>124</v>
      </c>
      <c r="DR124" s="1054"/>
      <c r="DS124" s="1054"/>
      <c r="DT124" s="1054"/>
      <c r="DU124" s="1055"/>
      <c r="DV124" s="1056" t="s">
        <v>124</v>
      </c>
      <c r="DW124" s="1057"/>
      <c r="DX124" s="1057"/>
      <c r="DY124" s="1057"/>
      <c r="DZ124" s="1058"/>
    </row>
    <row r="125" spans="1:130" s="226" customFormat="1" ht="26.25" customHeight="1" x14ac:dyDescent="0.15">
      <c r="A125" s="1129"/>
      <c r="B125" s="1016"/>
      <c r="C125" s="986" t="s">
        <v>457</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431</v>
      </c>
      <c r="AB125" s="1029"/>
      <c r="AC125" s="1029"/>
      <c r="AD125" s="1029"/>
      <c r="AE125" s="1030"/>
      <c r="AF125" s="1031" t="s">
        <v>124</v>
      </c>
      <c r="AG125" s="1029"/>
      <c r="AH125" s="1029"/>
      <c r="AI125" s="1029"/>
      <c r="AJ125" s="1030"/>
      <c r="AK125" s="1031" t="s">
        <v>458</v>
      </c>
      <c r="AL125" s="1029"/>
      <c r="AM125" s="1029"/>
      <c r="AN125" s="1029"/>
      <c r="AO125" s="1030"/>
      <c r="AP125" s="1032" t="s">
        <v>124</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473</v>
      </c>
      <c r="CL125" s="1078"/>
      <c r="CM125" s="1078"/>
      <c r="CN125" s="1078"/>
      <c r="CO125" s="1079"/>
      <c r="CP125" s="1010" t="s">
        <v>474</v>
      </c>
      <c r="CQ125" s="959"/>
      <c r="CR125" s="959"/>
      <c r="CS125" s="959"/>
      <c r="CT125" s="959"/>
      <c r="CU125" s="959"/>
      <c r="CV125" s="959"/>
      <c r="CW125" s="959"/>
      <c r="CX125" s="959"/>
      <c r="CY125" s="959"/>
      <c r="CZ125" s="959"/>
      <c r="DA125" s="959"/>
      <c r="DB125" s="959"/>
      <c r="DC125" s="959"/>
      <c r="DD125" s="959"/>
      <c r="DE125" s="959"/>
      <c r="DF125" s="960"/>
      <c r="DG125" s="996" t="s">
        <v>124</v>
      </c>
      <c r="DH125" s="997"/>
      <c r="DI125" s="997"/>
      <c r="DJ125" s="997"/>
      <c r="DK125" s="997"/>
      <c r="DL125" s="997" t="s">
        <v>431</v>
      </c>
      <c r="DM125" s="997"/>
      <c r="DN125" s="997"/>
      <c r="DO125" s="997"/>
      <c r="DP125" s="997"/>
      <c r="DQ125" s="997" t="s">
        <v>124</v>
      </c>
      <c r="DR125" s="997"/>
      <c r="DS125" s="997"/>
      <c r="DT125" s="997"/>
      <c r="DU125" s="997"/>
      <c r="DV125" s="998" t="s">
        <v>458</v>
      </c>
      <c r="DW125" s="998"/>
      <c r="DX125" s="998"/>
      <c r="DY125" s="998"/>
      <c r="DZ125" s="999"/>
    </row>
    <row r="126" spans="1:130" s="226" customFormat="1" ht="26.25" customHeight="1" thickBot="1" x14ac:dyDescent="0.2">
      <c r="A126" s="1129"/>
      <c r="B126" s="1016"/>
      <c r="C126" s="986" t="s">
        <v>460</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124</v>
      </c>
      <c r="AB126" s="1029"/>
      <c r="AC126" s="1029"/>
      <c r="AD126" s="1029"/>
      <c r="AE126" s="1030"/>
      <c r="AF126" s="1031" t="s">
        <v>431</v>
      </c>
      <c r="AG126" s="1029"/>
      <c r="AH126" s="1029"/>
      <c r="AI126" s="1029"/>
      <c r="AJ126" s="1030"/>
      <c r="AK126" s="1031" t="s">
        <v>124</v>
      </c>
      <c r="AL126" s="1029"/>
      <c r="AM126" s="1029"/>
      <c r="AN126" s="1029"/>
      <c r="AO126" s="1030"/>
      <c r="AP126" s="1032" t="s">
        <v>124</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475</v>
      </c>
      <c r="CQ126" s="1020"/>
      <c r="CR126" s="1020"/>
      <c r="CS126" s="1020"/>
      <c r="CT126" s="1020"/>
      <c r="CU126" s="1020"/>
      <c r="CV126" s="1020"/>
      <c r="CW126" s="1020"/>
      <c r="CX126" s="1020"/>
      <c r="CY126" s="1020"/>
      <c r="CZ126" s="1020"/>
      <c r="DA126" s="1020"/>
      <c r="DB126" s="1020"/>
      <c r="DC126" s="1020"/>
      <c r="DD126" s="1020"/>
      <c r="DE126" s="1020"/>
      <c r="DF126" s="1021"/>
      <c r="DG126" s="989" t="s">
        <v>124</v>
      </c>
      <c r="DH126" s="990"/>
      <c r="DI126" s="990"/>
      <c r="DJ126" s="990"/>
      <c r="DK126" s="990"/>
      <c r="DL126" s="990" t="s">
        <v>124</v>
      </c>
      <c r="DM126" s="990"/>
      <c r="DN126" s="990"/>
      <c r="DO126" s="990"/>
      <c r="DP126" s="990"/>
      <c r="DQ126" s="990" t="s">
        <v>124</v>
      </c>
      <c r="DR126" s="990"/>
      <c r="DS126" s="990"/>
      <c r="DT126" s="990"/>
      <c r="DU126" s="990"/>
      <c r="DV126" s="991" t="s">
        <v>431</v>
      </c>
      <c r="DW126" s="991"/>
      <c r="DX126" s="991"/>
      <c r="DY126" s="991"/>
      <c r="DZ126" s="992"/>
    </row>
    <row r="127" spans="1:130" s="226" customFormat="1" ht="26.25" customHeight="1" x14ac:dyDescent="0.15">
      <c r="A127" s="1130"/>
      <c r="B127" s="1018"/>
      <c r="C127" s="1072" t="s">
        <v>476</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t="s">
        <v>124</v>
      </c>
      <c r="AB127" s="1029"/>
      <c r="AC127" s="1029"/>
      <c r="AD127" s="1029"/>
      <c r="AE127" s="1030"/>
      <c r="AF127" s="1031" t="s">
        <v>124</v>
      </c>
      <c r="AG127" s="1029"/>
      <c r="AH127" s="1029"/>
      <c r="AI127" s="1029"/>
      <c r="AJ127" s="1030"/>
      <c r="AK127" s="1031" t="s">
        <v>431</v>
      </c>
      <c r="AL127" s="1029"/>
      <c r="AM127" s="1029"/>
      <c r="AN127" s="1029"/>
      <c r="AO127" s="1030"/>
      <c r="AP127" s="1032" t="s">
        <v>431</v>
      </c>
      <c r="AQ127" s="1033"/>
      <c r="AR127" s="1033"/>
      <c r="AS127" s="1033"/>
      <c r="AT127" s="1034"/>
      <c r="AU127" s="262"/>
      <c r="AV127" s="262"/>
      <c r="AW127" s="262"/>
      <c r="AX127" s="1102" t="s">
        <v>477</v>
      </c>
      <c r="AY127" s="1103"/>
      <c r="AZ127" s="1103"/>
      <c r="BA127" s="1103"/>
      <c r="BB127" s="1103"/>
      <c r="BC127" s="1103"/>
      <c r="BD127" s="1103"/>
      <c r="BE127" s="1104"/>
      <c r="BF127" s="1105" t="s">
        <v>478</v>
      </c>
      <c r="BG127" s="1103"/>
      <c r="BH127" s="1103"/>
      <c r="BI127" s="1103"/>
      <c r="BJ127" s="1103"/>
      <c r="BK127" s="1103"/>
      <c r="BL127" s="1104"/>
      <c r="BM127" s="1105" t="s">
        <v>479</v>
      </c>
      <c r="BN127" s="1103"/>
      <c r="BO127" s="1103"/>
      <c r="BP127" s="1103"/>
      <c r="BQ127" s="1103"/>
      <c r="BR127" s="1103"/>
      <c r="BS127" s="1104"/>
      <c r="BT127" s="1105" t="s">
        <v>480</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481</v>
      </c>
      <c r="CQ127" s="1020"/>
      <c r="CR127" s="1020"/>
      <c r="CS127" s="1020"/>
      <c r="CT127" s="1020"/>
      <c r="CU127" s="1020"/>
      <c r="CV127" s="1020"/>
      <c r="CW127" s="1020"/>
      <c r="CX127" s="1020"/>
      <c r="CY127" s="1020"/>
      <c r="CZ127" s="1020"/>
      <c r="DA127" s="1020"/>
      <c r="DB127" s="1020"/>
      <c r="DC127" s="1020"/>
      <c r="DD127" s="1020"/>
      <c r="DE127" s="1020"/>
      <c r="DF127" s="1021"/>
      <c r="DG127" s="989" t="s">
        <v>124</v>
      </c>
      <c r="DH127" s="990"/>
      <c r="DI127" s="990"/>
      <c r="DJ127" s="990"/>
      <c r="DK127" s="990"/>
      <c r="DL127" s="990" t="s">
        <v>458</v>
      </c>
      <c r="DM127" s="990"/>
      <c r="DN127" s="990"/>
      <c r="DO127" s="990"/>
      <c r="DP127" s="990"/>
      <c r="DQ127" s="990" t="s">
        <v>124</v>
      </c>
      <c r="DR127" s="990"/>
      <c r="DS127" s="990"/>
      <c r="DT127" s="990"/>
      <c r="DU127" s="990"/>
      <c r="DV127" s="991" t="s">
        <v>124</v>
      </c>
      <c r="DW127" s="991"/>
      <c r="DX127" s="991"/>
      <c r="DY127" s="991"/>
      <c r="DZ127" s="992"/>
    </row>
    <row r="128" spans="1:130" s="226" customFormat="1" ht="26.25" customHeight="1" thickBot="1" x14ac:dyDescent="0.2">
      <c r="A128" s="1113" t="s">
        <v>482</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483</v>
      </c>
      <c r="X128" s="1115"/>
      <c r="Y128" s="1115"/>
      <c r="Z128" s="1116"/>
      <c r="AA128" s="1117">
        <v>6161</v>
      </c>
      <c r="AB128" s="1118"/>
      <c r="AC128" s="1118"/>
      <c r="AD128" s="1118"/>
      <c r="AE128" s="1119"/>
      <c r="AF128" s="1120">
        <v>4375</v>
      </c>
      <c r="AG128" s="1118"/>
      <c r="AH128" s="1118"/>
      <c r="AI128" s="1118"/>
      <c r="AJ128" s="1119"/>
      <c r="AK128" s="1120">
        <v>4402</v>
      </c>
      <c r="AL128" s="1118"/>
      <c r="AM128" s="1118"/>
      <c r="AN128" s="1118"/>
      <c r="AO128" s="1119"/>
      <c r="AP128" s="1121"/>
      <c r="AQ128" s="1122"/>
      <c r="AR128" s="1122"/>
      <c r="AS128" s="1122"/>
      <c r="AT128" s="1123"/>
      <c r="AU128" s="262"/>
      <c r="AV128" s="262"/>
      <c r="AW128" s="262"/>
      <c r="AX128" s="958" t="s">
        <v>484</v>
      </c>
      <c r="AY128" s="959"/>
      <c r="AZ128" s="959"/>
      <c r="BA128" s="959"/>
      <c r="BB128" s="959"/>
      <c r="BC128" s="959"/>
      <c r="BD128" s="959"/>
      <c r="BE128" s="960"/>
      <c r="BF128" s="1124" t="s">
        <v>431</v>
      </c>
      <c r="BG128" s="1125"/>
      <c r="BH128" s="1125"/>
      <c r="BI128" s="1125"/>
      <c r="BJ128" s="1125"/>
      <c r="BK128" s="1125"/>
      <c r="BL128" s="1126"/>
      <c r="BM128" s="1124">
        <v>15</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485</v>
      </c>
      <c r="CQ128" s="1107"/>
      <c r="CR128" s="1107"/>
      <c r="CS128" s="1107"/>
      <c r="CT128" s="1107"/>
      <c r="CU128" s="1107"/>
      <c r="CV128" s="1107"/>
      <c r="CW128" s="1107"/>
      <c r="CX128" s="1107"/>
      <c r="CY128" s="1107"/>
      <c r="CZ128" s="1107"/>
      <c r="DA128" s="1107"/>
      <c r="DB128" s="1107"/>
      <c r="DC128" s="1107"/>
      <c r="DD128" s="1107"/>
      <c r="DE128" s="1107"/>
      <c r="DF128" s="1108"/>
      <c r="DG128" s="1109" t="s">
        <v>250</v>
      </c>
      <c r="DH128" s="1110"/>
      <c r="DI128" s="1110"/>
      <c r="DJ128" s="1110"/>
      <c r="DK128" s="1110"/>
      <c r="DL128" s="1110" t="s">
        <v>124</v>
      </c>
      <c r="DM128" s="1110"/>
      <c r="DN128" s="1110"/>
      <c r="DO128" s="1110"/>
      <c r="DP128" s="1110"/>
      <c r="DQ128" s="1110" t="s">
        <v>124</v>
      </c>
      <c r="DR128" s="1110"/>
      <c r="DS128" s="1110"/>
      <c r="DT128" s="1110"/>
      <c r="DU128" s="1110"/>
      <c r="DV128" s="1111" t="s">
        <v>124</v>
      </c>
      <c r="DW128" s="1111"/>
      <c r="DX128" s="1111"/>
      <c r="DY128" s="1111"/>
      <c r="DZ128" s="1112"/>
    </row>
    <row r="129" spans="1:131" s="226" customFormat="1" ht="26.25" customHeight="1" x14ac:dyDescent="0.15">
      <c r="A129" s="1000" t="s">
        <v>102</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486</v>
      </c>
      <c r="X129" s="1144"/>
      <c r="Y129" s="1144"/>
      <c r="Z129" s="1145"/>
      <c r="AA129" s="1028">
        <v>1587117</v>
      </c>
      <c r="AB129" s="1029"/>
      <c r="AC129" s="1029"/>
      <c r="AD129" s="1029"/>
      <c r="AE129" s="1030"/>
      <c r="AF129" s="1031">
        <v>1549151</v>
      </c>
      <c r="AG129" s="1029"/>
      <c r="AH129" s="1029"/>
      <c r="AI129" s="1029"/>
      <c r="AJ129" s="1030"/>
      <c r="AK129" s="1031">
        <v>1481140</v>
      </c>
      <c r="AL129" s="1029"/>
      <c r="AM129" s="1029"/>
      <c r="AN129" s="1029"/>
      <c r="AO129" s="1030"/>
      <c r="AP129" s="1146"/>
      <c r="AQ129" s="1147"/>
      <c r="AR129" s="1147"/>
      <c r="AS129" s="1147"/>
      <c r="AT129" s="1148"/>
      <c r="AU129" s="264"/>
      <c r="AV129" s="264"/>
      <c r="AW129" s="264"/>
      <c r="AX129" s="1137" t="s">
        <v>487</v>
      </c>
      <c r="AY129" s="1020"/>
      <c r="AZ129" s="1020"/>
      <c r="BA129" s="1020"/>
      <c r="BB129" s="1020"/>
      <c r="BC129" s="1020"/>
      <c r="BD129" s="1020"/>
      <c r="BE129" s="1021"/>
      <c r="BF129" s="1138" t="s">
        <v>431</v>
      </c>
      <c r="BG129" s="1139"/>
      <c r="BH129" s="1139"/>
      <c r="BI129" s="1139"/>
      <c r="BJ129" s="1139"/>
      <c r="BK129" s="1139"/>
      <c r="BL129" s="1140"/>
      <c r="BM129" s="1138">
        <v>20</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1000" t="s">
        <v>488</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489</v>
      </c>
      <c r="X130" s="1144"/>
      <c r="Y130" s="1144"/>
      <c r="Z130" s="1145"/>
      <c r="AA130" s="1028">
        <v>196520</v>
      </c>
      <c r="AB130" s="1029"/>
      <c r="AC130" s="1029"/>
      <c r="AD130" s="1029"/>
      <c r="AE130" s="1030"/>
      <c r="AF130" s="1031">
        <v>198752</v>
      </c>
      <c r="AG130" s="1029"/>
      <c r="AH130" s="1029"/>
      <c r="AI130" s="1029"/>
      <c r="AJ130" s="1030"/>
      <c r="AK130" s="1031">
        <v>197949</v>
      </c>
      <c r="AL130" s="1029"/>
      <c r="AM130" s="1029"/>
      <c r="AN130" s="1029"/>
      <c r="AO130" s="1030"/>
      <c r="AP130" s="1146"/>
      <c r="AQ130" s="1147"/>
      <c r="AR130" s="1147"/>
      <c r="AS130" s="1147"/>
      <c r="AT130" s="1148"/>
      <c r="AU130" s="264"/>
      <c r="AV130" s="264"/>
      <c r="AW130" s="264"/>
      <c r="AX130" s="1137" t="s">
        <v>490</v>
      </c>
      <c r="AY130" s="1020"/>
      <c r="AZ130" s="1020"/>
      <c r="BA130" s="1020"/>
      <c r="BB130" s="1020"/>
      <c r="BC130" s="1020"/>
      <c r="BD130" s="1020"/>
      <c r="BE130" s="1021"/>
      <c r="BF130" s="1174">
        <v>1.6</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491</v>
      </c>
      <c r="X131" s="1182"/>
      <c r="Y131" s="1182"/>
      <c r="Z131" s="1183"/>
      <c r="AA131" s="1075">
        <v>1390597</v>
      </c>
      <c r="AB131" s="1054"/>
      <c r="AC131" s="1054"/>
      <c r="AD131" s="1054"/>
      <c r="AE131" s="1055"/>
      <c r="AF131" s="1053">
        <v>1350399</v>
      </c>
      <c r="AG131" s="1054"/>
      <c r="AH131" s="1054"/>
      <c r="AI131" s="1054"/>
      <c r="AJ131" s="1055"/>
      <c r="AK131" s="1053">
        <v>1283191</v>
      </c>
      <c r="AL131" s="1054"/>
      <c r="AM131" s="1054"/>
      <c r="AN131" s="1054"/>
      <c r="AO131" s="1055"/>
      <c r="AP131" s="1184"/>
      <c r="AQ131" s="1185"/>
      <c r="AR131" s="1185"/>
      <c r="AS131" s="1185"/>
      <c r="AT131" s="1186"/>
      <c r="AU131" s="264"/>
      <c r="AV131" s="264"/>
      <c r="AW131" s="264"/>
      <c r="AX131" s="1156" t="s">
        <v>492</v>
      </c>
      <c r="AY131" s="1107"/>
      <c r="AZ131" s="1107"/>
      <c r="BA131" s="1107"/>
      <c r="BB131" s="1107"/>
      <c r="BC131" s="1107"/>
      <c r="BD131" s="1107"/>
      <c r="BE131" s="1108"/>
      <c r="BF131" s="1157" t="s">
        <v>458</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63" t="s">
        <v>493</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494</v>
      </c>
      <c r="W132" s="1167"/>
      <c r="X132" s="1167"/>
      <c r="Y132" s="1167"/>
      <c r="Z132" s="1168"/>
      <c r="AA132" s="1169">
        <v>1.167843739</v>
      </c>
      <c r="AB132" s="1170"/>
      <c r="AC132" s="1170"/>
      <c r="AD132" s="1170"/>
      <c r="AE132" s="1171"/>
      <c r="AF132" s="1172">
        <v>1.2932474030000001</v>
      </c>
      <c r="AG132" s="1170"/>
      <c r="AH132" s="1170"/>
      <c r="AI132" s="1170"/>
      <c r="AJ132" s="1171"/>
      <c r="AK132" s="1172">
        <v>2.4117220270000002</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495</v>
      </c>
      <c r="W133" s="1150"/>
      <c r="X133" s="1150"/>
      <c r="Y133" s="1150"/>
      <c r="Z133" s="1151"/>
      <c r="AA133" s="1152">
        <v>1.6</v>
      </c>
      <c r="AB133" s="1153"/>
      <c r="AC133" s="1153"/>
      <c r="AD133" s="1153"/>
      <c r="AE133" s="1154"/>
      <c r="AF133" s="1152">
        <v>1.4</v>
      </c>
      <c r="AG133" s="1153"/>
      <c r="AH133" s="1153"/>
      <c r="AI133" s="1153"/>
      <c r="AJ133" s="1154"/>
      <c r="AK133" s="1152">
        <v>1.6</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dBzwOhpKAxcn8zLAOyyoeocGAS5nCSC2mo7DEF9Zv5UcVLohLyMefPfsFApj/5Rf9A0wGpjxSVzW9Tjr1Lrleg==" saltValue="PgxqJcoZppyncv3mpYYZd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C79" zoomScale="70" zoomScaleNormal="85" zoomScaleSheetLayoutView="70" workbookViewId="0">
      <selection activeCell="CU95" sqref="CU95"/>
    </sheetView>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496</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TOogDQfO3g8tHw8Ed2xj7dpO7HpFME4pyoMXJpm6ZWqW1enlmiFIebs6MYXfBI1Ae7FuEDk3y+qUXDO0HOJ9lg==" saltValue="jv2bJKTopX7is2LQHapcL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C63" zoomScale="70" zoomScaleNormal="70" zoomScaleSheetLayoutView="55" workbookViewId="0">
      <selection activeCell="DL71" sqref="DL71"/>
    </sheetView>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TX5vc1oXRUBp/5WKtV5I0sjpKpM93ilxL49OARCTksN6ujZCUbUYCn/BFlClFDzzQOSRRPX4dWEY/8oIVszsLQ==" saltValue="JrlItZQyJIK5+lYMeEEGJ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497</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498</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499</v>
      </c>
      <c r="AP7" s="283"/>
      <c r="AQ7" s="284" t="s">
        <v>500</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501</v>
      </c>
      <c r="AQ8" s="290" t="s">
        <v>502</v>
      </c>
      <c r="AR8" s="291" t="s">
        <v>503</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504</v>
      </c>
      <c r="AL9" s="1193"/>
      <c r="AM9" s="1193"/>
      <c r="AN9" s="1194"/>
      <c r="AO9" s="292">
        <v>418919</v>
      </c>
      <c r="AP9" s="292">
        <v>383977</v>
      </c>
      <c r="AQ9" s="293">
        <v>216903</v>
      </c>
      <c r="AR9" s="294">
        <v>77</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505</v>
      </c>
      <c r="AL10" s="1193"/>
      <c r="AM10" s="1193"/>
      <c r="AN10" s="1194"/>
      <c r="AO10" s="295">
        <v>59499</v>
      </c>
      <c r="AP10" s="295">
        <v>54536</v>
      </c>
      <c r="AQ10" s="296">
        <v>28917</v>
      </c>
      <c r="AR10" s="297">
        <v>88.6</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506</v>
      </c>
      <c r="AL11" s="1193"/>
      <c r="AM11" s="1193"/>
      <c r="AN11" s="1194"/>
      <c r="AO11" s="295">
        <v>59556</v>
      </c>
      <c r="AP11" s="295">
        <v>54588</v>
      </c>
      <c r="AQ11" s="296">
        <v>25458</v>
      </c>
      <c r="AR11" s="297">
        <v>114.4</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507</v>
      </c>
      <c r="AL12" s="1193"/>
      <c r="AM12" s="1193"/>
      <c r="AN12" s="1194"/>
      <c r="AO12" s="295" t="s">
        <v>508</v>
      </c>
      <c r="AP12" s="295" t="s">
        <v>508</v>
      </c>
      <c r="AQ12" s="296">
        <v>3963</v>
      </c>
      <c r="AR12" s="297" t="s">
        <v>508</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509</v>
      </c>
      <c r="AL13" s="1193"/>
      <c r="AM13" s="1193"/>
      <c r="AN13" s="1194"/>
      <c r="AO13" s="295" t="s">
        <v>508</v>
      </c>
      <c r="AP13" s="295" t="s">
        <v>508</v>
      </c>
      <c r="AQ13" s="296" t="s">
        <v>508</v>
      </c>
      <c r="AR13" s="297" t="s">
        <v>508</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510</v>
      </c>
      <c r="AL14" s="1193"/>
      <c r="AM14" s="1193"/>
      <c r="AN14" s="1194"/>
      <c r="AO14" s="295">
        <v>14455</v>
      </c>
      <c r="AP14" s="295">
        <v>13249</v>
      </c>
      <c r="AQ14" s="296">
        <v>8580</v>
      </c>
      <c r="AR14" s="297">
        <v>54.4</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511</v>
      </c>
      <c r="AL15" s="1193"/>
      <c r="AM15" s="1193"/>
      <c r="AN15" s="1194"/>
      <c r="AO15" s="295" t="s">
        <v>508</v>
      </c>
      <c r="AP15" s="295" t="s">
        <v>508</v>
      </c>
      <c r="AQ15" s="296">
        <v>5076</v>
      </c>
      <c r="AR15" s="297" t="s">
        <v>508</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512</v>
      </c>
      <c r="AL16" s="1196"/>
      <c r="AM16" s="1196"/>
      <c r="AN16" s="1197"/>
      <c r="AO16" s="295">
        <v>-41774</v>
      </c>
      <c r="AP16" s="295">
        <v>-38290</v>
      </c>
      <c r="AQ16" s="296">
        <v>-20614</v>
      </c>
      <c r="AR16" s="297">
        <v>85.7</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181</v>
      </c>
      <c r="AL17" s="1196"/>
      <c r="AM17" s="1196"/>
      <c r="AN17" s="1197"/>
      <c r="AO17" s="295">
        <v>510655</v>
      </c>
      <c r="AP17" s="295">
        <v>468061</v>
      </c>
      <c r="AQ17" s="296">
        <v>268284</v>
      </c>
      <c r="AR17" s="297">
        <v>74.5</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513</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514</v>
      </c>
      <c r="AP20" s="303" t="s">
        <v>515</v>
      </c>
      <c r="AQ20" s="304" t="s">
        <v>516</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517</v>
      </c>
      <c r="AL21" s="1188"/>
      <c r="AM21" s="1188"/>
      <c r="AN21" s="1189"/>
      <c r="AO21" s="307">
        <v>41.25</v>
      </c>
      <c r="AP21" s="308">
        <v>24.83</v>
      </c>
      <c r="AQ21" s="309">
        <v>16.420000000000002</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518</v>
      </c>
      <c r="AL22" s="1188"/>
      <c r="AM22" s="1188"/>
      <c r="AN22" s="1189"/>
      <c r="AO22" s="312">
        <v>97.1</v>
      </c>
      <c r="AP22" s="313">
        <v>94</v>
      </c>
      <c r="AQ22" s="314">
        <v>3.1</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519</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520</v>
      </c>
      <c r="AO27" s="273"/>
      <c r="AP27" s="273"/>
      <c r="AQ27" s="273"/>
      <c r="AR27" s="273"/>
      <c r="AS27" s="273"/>
      <c r="AT27" s="273"/>
    </row>
    <row r="28" spans="1:46" ht="17.25" x14ac:dyDescent="0.15">
      <c r="A28" s="274" t="s">
        <v>521</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522</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499</v>
      </c>
      <c r="AP30" s="283"/>
      <c r="AQ30" s="284" t="s">
        <v>500</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501</v>
      </c>
      <c r="AQ31" s="290" t="s">
        <v>502</v>
      </c>
      <c r="AR31" s="291" t="s">
        <v>503</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523</v>
      </c>
      <c r="AL32" s="1204"/>
      <c r="AM32" s="1204"/>
      <c r="AN32" s="1205"/>
      <c r="AO32" s="322">
        <v>195829</v>
      </c>
      <c r="AP32" s="322">
        <v>179495</v>
      </c>
      <c r="AQ32" s="323">
        <v>153879</v>
      </c>
      <c r="AR32" s="324">
        <v>16.600000000000001</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524</v>
      </c>
      <c r="AL33" s="1204"/>
      <c r="AM33" s="1204"/>
      <c r="AN33" s="1205"/>
      <c r="AO33" s="322" t="s">
        <v>508</v>
      </c>
      <c r="AP33" s="322" t="s">
        <v>508</v>
      </c>
      <c r="AQ33" s="323" t="s">
        <v>508</v>
      </c>
      <c r="AR33" s="324" t="s">
        <v>508</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525</v>
      </c>
      <c r="AL34" s="1204"/>
      <c r="AM34" s="1204"/>
      <c r="AN34" s="1205"/>
      <c r="AO34" s="322" t="s">
        <v>508</v>
      </c>
      <c r="AP34" s="322" t="s">
        <v>508</v>
      </c>
      <c r="AQ34" s="323" t="s">
        <v>508</v>
      </c>
      <c r="AR34" s="324" t="s">
        <v>508</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526</v>
      </c>
      <c r="AL35" s="1204"/>
      <c r="AM35" s="1204"/>
      <c r="AN35" s="1205"/>
      <c r="AO35" s="322">
        <v>26390</v>
      </c>
      <c r="AP35" s="322">
        <v>24189</v>
      </c>
      <c r="AQ35" s="323">
        <v>28293</v>
      </c>
      <c r="AR35" s="324">
        <v>-14.5</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527</v>
      </c>
      <c r="AL36" s="1204"/>
      <c r="AM36" s="1204"/>
      <c r="AN36" s="1205"/>
      <c r="AO36" s="322">
        <v>11079</v>
      </c>
      <c r="AP36" s="322">
        <v>10155</v>
      </c>
      <c r="AQ36" s="323">
        <v>5342</v>
      </c>
      <c r="AR36" s="324">
        <v>90.1</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528</v>
      </c>
      <c r="AL37" s="1204"/>
      <c r="AM37" s="1204"/>
      <c r="AN37" s="1205"/>
      <c r="AO37" s="322" t="s">
        <v>508</v>
      </c>
      <c r="AP37" s="322" t="s">
        <v>508</v>
      </c>
      <c r="AQ37" s="323">
        <v>1875</v>
      </c>
      <c r="AR37" s="324" t="s">
        <v>508</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529</v>
      </c>
      <c r="AL38" s="1207"/>
      <c r="AM38" s="1207"/>
      <c r="AN38" s="1208"/>
      <c r="AO38" s="325" t="s">
        <v>508</v>
      </c>
      <c r="AP38" s="325" t="s">
        <v>508</v>
      </c>
      <c r="AQ38" s="326">
        <v>54</v>
      </c>
      <c r="AR38" s="314" t="s">
        <v>508</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530</v>
      </c>
      <c r="AL39" s="1207"/>
      <c r="AM39" s="1207"/>
      <c r="AN39" s="1208"/>
      <c r="AO39" s="322">
        <v>-4402</v>
      </c>
      <c r="AP39" s="322">
        <v>-4035</v>
      </c>
      <c r="AQ39" s="323">
        <v>-7130</v>
      </c>
      <c r="AR39" s="324">
        <v>-43.4</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531</v>
      </c>
      <c r="AL40" s="1204"/>
      <c r="AM40" s="1204"/>
      <c r="AN40" s="1205"/>
      <c r="AO40" s="322">
        <v>-197949</v>
      </c>
      <c r="AP40" s="322">
        <v>-181438</v>
      </c>
      <c r="AQ40" s="323">
        <v>-136382</v>
      </c>
      <c r="AR40" s="324">
        <v>33</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296</v>
      </c>
      <c r="AL41" s="1210"/>
      <c r="AM41" s="1210"/>
      <c r="AN41" s="1211"/>
      <c r="AO41" s="322">
        <v>30947</v>
      </c>
      <c r="AP41" s="322">
        <v>28366</v>
      </c>
      <c r="AQ41" s="323">
        <v>45930</v>
      </c>
      <c r="AR41" s="324">
        <v>-38.200000000000003</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532</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533</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534</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499</v>
      </c>
      <c r="AN49" s="1200" t="s">
        <v>535</v>
      </c>
      <c r="AO49" s="1201"/>
      <c r="AP49" s="1201"/>
      <c r="AQ49" s="1201"/>
      <c r="AR49" s="1202"/>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536</v>
      </c>
      <c r="AO50" s="339" t="s">
        <v>537</v>
      </c>
      <c r="AP50" s="340" t="s">
        <v>538</v>
      </c>
      <c r="AQ50" s="341" t="s">
        <v>539</v>
      </c>
      <c r="AR50" s="342" t="s">
        <v>540</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541</v>
      </c>
      <c r="AL51" s="335"/>
      <c r="AM51" s="343">
        <v>409409</v>
      </c>
      <c r="AN51" s="344">
        <v>344620</v>
      </c>
      <c r="AO51" s="345">
        <v>-3.4</v>
      </c>
      <c r="AP51" s="346">
        <v>238802</v>
      </c>
      <c r="AQ51" s="347">
        <v>29.1</v>
      </c>
      <c r="AR51" s="348">
        <v>-32.5</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542</v>
      </c>
      <c r="AM52" s="351">
        <v>266563</v>
      </c>
      <c r="AN52" s="352">
        <v>224380</v>
      </c>
      <c r="AO52" s="353">
        <v>-20.3</v>
      </c>
      <c r="AP52" s="354">
        <v>128562</v>
      </c>
      <c r="AQ52" s="355">
        <v>35.200000000000003</v>
      </c>
      <c r="AR52" s="356">
        <v>-55.5</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543</v>
      </c>
      <c r="AL53" s="335"/>
      <c r="AM53" s="343">
        <v>954389</v>
      </c>
      <c r="AN53" s="344">
        <v>825596</v>
      </c>
      <c r="AO53" s="345">
        <v>139.6</v>
      </c>
      <c r="AP53" s="346">
        <v>288550</v>
      </c>
      <c r="AQ53" s="347">
        <v>20.8</v>
      </c>
      <c r="AR53" s="348">
        <v>118.8</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542</v>
      </c>
      <c r="AM54" s="351">
        <v>693536</v>
      </c>
      <c r="AN54" s="352">
        <v>599945</v>
      </c>
      <c r="AO54" s="353">
        <v>167.4</v>
      </c>
      <c r="AP54" s="354">
        <v>141525</v>
      </c>
      <c r="AQ54" s="355">
        <v>10.1</v>
      </c>
      <c r="AR54" s="356">
        <v>157.30000000000001</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544</v>
      </c>
      <c r="AL55" s="335"/>
      <c r="AM55" s="343">
        <v>897557</v>
      </c>
      <c r="AN55" s="344">
        <v>798538</v>
      </c>
      <c r="AO55" s="345">
        <v>-3.3</v>
      </c>
      <c r="AP55" s="346">
        <v>287914</v>
      </c>
      <c r="AQ55" s="347">
        <v>-0.2</v>
      </c>
      <c r="AR55" s="348">
        <v>-3.1</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542</v>
      </c>
      <c r="AM56" s="351">
        <v>843772</v>
      </c>
      <c r="AN56" s="352">
        <v>750687</v>
      </c>
      <c r="AO56" s="353">
        <v>25.1</v>
      </c>
      <c r="AP56" s="354">
        <v>146531</v>
      </c>
      <c r="AQ56" s="355">
        <v>3.5</v>
      </c>
      <c r="AR56" s="356">
        <v>21.6</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545</v>
      </c>
      <c r="AL57" s="335"/>
      <c r="AM57" s="343">
        <v>576259</v>
      </c>
      <c r="AN57" s="344">
        <v>514058</v>
      </c>
      <c r="AO57" s="345">
        <v>-35.6</v>
      </c>
      <c r="AP57" s="346">
        <v>310300</v>
      </c>
      <c r="AQ57" s="347">
        <v>7.8</v>
      </c>
      <c r="AR57" s="348">
        <v>-43.4</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542</v>
      </c>
      <c r="AM58" s="351">
        <v>393481</v>
      </c>
      <c r="AN58" s="352">
        <v>351009</v>
      </c>
      <c r="AO58" s="353">
        <v>-53.2</v>
      </c>
      <c r="AP58" s="354">
        <v>157576</v>
      </c>
      <c r="AQ58" s="355">
        <v>7.5</v>
      </c>
      <c r="AR58" s="356">
        <v>-60.7</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546</v>
      </c>
      <c r="AL59" s="335"/>
      <c r="AM59" s="343">
        <v>617242</v>
      </c>
      <c r="AN59" s="344">
        <v>565758</v>
      </c>
      <c r="AO59" s="345">
        <v>10.1</v>
      </c>
      <c r="AP59" s="346">
        <v>317319</v>
      </c>
      <c r="AQ59" s="347">
        <v>2.2999999999999998</v>
      </c>
      <c r="AR59" s="348">
        <v>7.8</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542</v>
      </c>
      <c r="AM60" s="351">
        <v>563532</v>
      </c>
      <c r="AN60" s="352">
        <v>516528</v>
      </c>
      <c r="AO60" s="353">
        <v>47.2</v>
      </c>
      <c r="AP60" s="354">
        <v>164214</v>
      </c>
      <c r="AQ60" s="355">
        <v>4.2</v>
      </c>
      <c r="AR60" s="356">
        <v>43</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547</v>
      </c>
      <c r="AL61" s="357"/>
      <c r="AM61" s="358">
        <v>690971</v>
      </c>
      <c r="AN61" s="359">
        <v>609714</v>
      </c>
      <c r="AO61" s="360">
        <v>21.5</v>
      </c>
      <c r="AP61" s="361">
        <v>288577</v>
      </c>
      <c r="AQ61" s="362">
        <v>12</v>
      </c>
      <c r="AR61" s="348">
        <v>9.5</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542</v>
      </c>
      <c r="AM62" s="351">
        <v>552177</v>
      </c>
      <c r="AN62" s="352">
        <v>488510</v>
      </c>
      <c r="AO62" s="353">
        <v>33.200000000000003</v>
      </c>
      <c r="AP62" s="354">
        <v>147682</v>
      </c>
      <c r="AQ62" s="355">
        <v>12.1</v>
      </c>
      <c r="AR62" s="356">
        <v>21.1</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8wW9By53f4bCoTCz/l89tRYgi4Y5Vne7bQEuw5LeIKSqIeSAXQBwOEo+o8y9g0KPZAGf9oSWB92syGya5SBlxA==" saltValue="MNf9r9BhMySc77YWZ4I/P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106" zoomScale="60" zoomScaleNormal="60" zoomScaleSheetLayoutView="55" workbookViewId="0">
      <selection activeCell="CQ23" sqref="CQ23"/>
    </sheetView>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549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EvVetURNFdYUqg84s0ojlFRA35DM29nRuyzggaxRswzhcSXE9g75nno2G1mMD12BTC4hEQo/q91fsy3/Thqcnw==" saltValue="XfKwsgKE0eydLbu3rFUnH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H10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550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sHo3IfdYuLA3lzh+xoNQ81mOTkfrU+9qZlT5xi3ipS9Qn/5NozSAmEIIuUMLK+LpHZ8EJW7fhd/1QnrGFyl81g==" saltValue="3kzsFLaG6xla6pMdC3zol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43" zoomScale="70" zoomScaleNormal="70" zoomScaleSheetLayoutView="100" workbookViewId="0">
      <selection activeCell="D44" sqref="D44"/>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551</v>
      </c>
      <c r="G46" s="8" t="s">
        <v>552</v>
      </c>
      <c r="H46" s="8" t="s">
        <v>553</v>
      </c>
      <c r="I46" s="8" t="s">
        <v>554</v>
      </c>
      <c r="J46" s="9" t="s">
        <v>555</v>
      </c>
    </row>
    <row r="47" spans="2:10" ht="57.75" customHeight="1" x14ac:dyDescent="0.15">
      <c r="B47" s="10"/>
      <c r="C47" s="1212" t="s">
        <v>3</v>
      </c>
      <c r="D47" s="1212"/>
      <c r="E47" s="1213"/>
      <c r="F47" s="11">
        <v>35.200000000000003</v>
      </c>
      <c r="G47" s="12">
        <v>39.26</v>
      </c>
      <c r="H47" s="12">
        <v>38.6</v>
      </c>
      <c r="I47" s="12">
        <v>39.57</v>
      </c>
      <c r="J47" s="13">
        <v>41.4</v>
      </c>
    </row>
    <row r="48" spans="2:10" ht="57.75" customHeight="1" x14ac:dyDescent="0.15">
      <c r="B48" s="14"/>
      <c r="C48" s="1214" t="s">
        <v>4</v>
      </c>
      <c r="D48" s="1214"/>
      <c r="E48" s="1215"/>
      <c r="F48" s="15">
        <v>15.03</v>
      </c>
      <c r="G48" s="16">
        <v>19.46</v>
      </c>
      <c r="H48" s="16">
        <v>19.18</v>
      </c>
      <c r="I48" s="16">
        <v>17.190000000000001</v>
      </c>
      <c r="J48" s="17">
        <v>15.86</v>
      </c>
    </row>
    <row r="49" spans="2:10" ht="57.75" customHeight="1" thickBot="1" x14ac:dyDescent="0.2">
      <c r="B49" s="18"/>
      <c r="C49" s="1216" t="s">
        <v>5</v>
      </c>
      <c r="D49" s="1216"/>
      <c r="E49" s="1217"/>
      <c r="F49" s="19">
        <v>2.73</v>
      </c>
      <c r="G49" s="20">
        <v>2.72</v>
      </c>
      <c r="H49" s="20">
        <v>7.0000000000000007E-2</v>
      </c>
      <c r="I49" s="20" t="s">
        <v>556</v>
      </c>
      <c r="J49" s="21" t="s">
        <v>557</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rWs8Bb2VjdR2/7ZZTrpEF2QOd2W6kn3MMgRaf402XCkejhcvTYevgvH4byx3fr5dLKuQwVdXyUYnaSIMmOEf9A==" saltValue="3W2yLaBR9/IayPOxUaWaJ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2019-03-06T06:01:54Z</cp:lastPrinted>
  <dcterms:created xsi:type="dcterms:W3CDTF">2019-02-14T02:48:34Z</dcterms:created>
  <dcterms:modified xsi:type="dcterms:W3CDTF">2019-10-21T07:25:39Z</dcterms:modified>
  <cp:category/>
</cp:coreProperties>
</file>