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HYTBA122004a\Desktop\"/>
    </mc:Choice>
  </mc:AlternateContent>
  <xr:revisionPtr revIDLastSave="0" documentId="8_{CAA55303-C0C2-41E2-81EA-B9AA5A7B9771}" xr6:coauthVersionLast="36" xr6:coauthVersionMax="36" xr10:uidLastSave="{00000000-0000-0000-0000-000000000000}"/>
  <bookViews>
    <workbookView xWindow="0" yWindow="0" windowWidth="19200" windowHeight="74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BW43" i="10" s="1"/>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<sst xmlns="http://schemas.openxmlformats.org/spreadsheetml/2006/main" count="1139" uniqueCount="569">
  <si>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</si>
  <si>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</si>
  <si>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</si>
  <si>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</si>
  <si>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</si>
  <si>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</si>
  <si>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</si>
  <si>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</si>
  <si>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</si>
  <si>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</si>
  <si>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</si>
  <si>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</si>
  <si>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</si>
  <si>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</si>
  <si>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</si>
  <si>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</si>
  <si>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</si>
  <si>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</si>
  <si>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</si>
  <si>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</si>
  <si>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</si>
  <si>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</si>
  <si>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</si>
  <si>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</si>
  <si>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</si>
  <si>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</si>
  <si>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</si>
  <si>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</si>
  <si>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</si>
  <si>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</si>
  <si>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</si>
  <si>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</si>
  <si>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</si>
  <si>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</si>
  <si>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</si>
  <si>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</si>
  <si>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</si>
  <si>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</si>
  <si>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</si>
  <si>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</si>
  <si>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</si>
  <si>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</si>
  <si>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</si>
  <si>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</si>
  <si>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</si>
  <si>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</si>
  <si>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</si>
  <si>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</si>
  <si>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</si>
  <si>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</si>
  <si>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</si>
  <si>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</si>
  <si>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</si>
  <si>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</si>
  <si>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</si>
  <si>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</si>
  <si>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</si>
  <si>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</si>
  <si>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</si>
  <si>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</si>
  <si>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</si>
  <si>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</si>
  <si>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</si>
  <si>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</si>
  <si>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</si>
  <si>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</si>
  <si>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</si>
  <si>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</si>
  <si>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</si>
  <si>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</si>
  <si>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</si>
  <si>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</si>
  <si>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</si>
  <si>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</si>
  <si>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</si>
  <si>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</si>
  <si>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</si>
  <si>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</si>
  <si>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</si>
  <si>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</si>
  <si>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</si>
  <si>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</si>
  <si>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</si>
  <si>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</si>
  <si>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</si>
  <si>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</si>
  <si>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</si>
  <si>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</si>
  <si>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</si>
  <si>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</si>
  <si>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</si>
  <si>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</si>
  <si>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</si>
  <si>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</si>
  <si>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早川町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</si>
  <si>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</si>
  <si>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</si>
  <si>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</si>
  <si>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</si>
  <si>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</si>
  <si>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</si>
  <si>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</si>
  <si>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</si>
  <si>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</si>
  <si>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</si>
  <si>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</si>
  <si>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</si>
  <si>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</si>
  <si>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</si>
  <si>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</si>
  <si>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</si>
  <si>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</si>
  <si>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</si>
  <si>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</si>
  <si>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</si>
  <si>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</si>
  <si>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</si>
  <si>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</si>
  <si>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</si>
  <si>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</si>
  <si>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</si>
  <si>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</si>
  <si>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</si>
  <si>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</si>
  <si>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</si>
  <si>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</si>
  <si>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</si>
  <si>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</si>
  <si>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</si>
  <si>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</si>
  <si>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</si>
  <si>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</si>
  <si>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</si>
  <si>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</si>
  <si>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</si>
  <si>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</si>
  <si>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</si>
  <si>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</si>
  <si>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</si>
  <si>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</si>
  <si>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</si>
  <si>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</si>
  <si>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</si>
  <si>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</si>
  <si>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</si>
  <si>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</si>
  <si>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</si>
  <si>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</si>
  <si>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</si>
  <si>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</si>
  <si>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</si>
  <si>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</si>
  <si>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</si>
  <si>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</si>
  <si>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</si>
  <si>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</si>
  <si>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</si>
  <si>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</si>
  <si>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</si>
  <si>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</si>
  <si>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</si>
  <si>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</si>
  <si>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</si>
  <si>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</si>
  <si>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</si>
  <si>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</si>
  <si>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</si>
  <si>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</si>
  <si>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</si>
  <si>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</si>
  <si>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</si>
  <si>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</si>
  <si>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</si>
  <si>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</si>
  <si>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</si>
  <si>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</si>
  <si>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</si>
  <si>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</si>
  <si>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</si>
  <si>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</si>
  <si>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</si>
  <si>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</si>
  <si>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</si>
  <si>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</si>
  <si>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</si>
  <si>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</si>
  <si>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</si>
  <si>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</si>
  <si>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</si>
  <si>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</si>
  <si>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</si>
  <si>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</si>
  <si>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</si>
  <si>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</si>
  <si>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</si>
  <si>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</si>
  <si>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</si>
  <si>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</si>
  <si>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</si>
  <si>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</si>
  <si>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</si>
  <si>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</si>
  <si>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山梨県早川町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</si>
  <si>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</si>
  <si>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</si>
  <si>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</si>
  <si>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</si>
  <si>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</si>
  <si>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</si>
  <si>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</si>
  <si>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</si>
  <si>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</si>
  <si>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</si>
  <si>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</si>
  <si>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</si>
  <si>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</si>
  <si>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</si>
  <si>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</si>
  <si>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</si>
  <si>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</si>
  <si>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</si>
  <si>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</si>
  <si>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</si>
  <si>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</si>
  <si>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</si>
  <si>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</si>
  <si>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</si>
  <si>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</si>
  <si>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</si>
  <si>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</si>
  <si>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</si>
  <si>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</si>
  <si>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</si>
  <si>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</si>
  <si>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</si>
  <si>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</si>
  <si>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</si>
  <si>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</si>
  <si>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</si>
  <si>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</si>
  <si>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</si>
  <si>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</si>
  <si>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</si>
  <si>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</si>
  <si>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</si>
  <si>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</si>
  <si>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</si>
  <si>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</si>
  <si>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</si>
  <si>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</si>
  <si>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</si>
  <si>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</si>
  <si>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</si>
  <si>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</si>
  <si>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</si>
  <si>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</si>
  <si>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</si>
  <si>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</si>
  <si>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</si>
  <si>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</si>
  <si>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</si>
  <si>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</si>
  <si>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</si>
  <si>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</si>
  <si>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</si>
  <si>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</si>
  <si>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</si>
  <si>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</si>
  <si>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</si>
  <si>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</si>
  <si>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</si>
  <si>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</si>
  <si>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</si>
  <si>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</si>
  <si>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</si>
  <si>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</si>
  <si>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</si>
  <si>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</si>
  <si>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</si>
  <si>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</si>
  <si>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</si>
  <si>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</si>
  <si>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</si>
  <si>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</si>
  <si>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</si>
  <si>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</si>
  <si>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</si>
  <si>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</si>
  <si>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</si>
  <si>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</si>
  <si>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</si>
  <si>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</si>
  <si>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</si>
  <si>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</si>
  <si>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</si>
  <si>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</si>
  <si>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</si>
  <si>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</si>
  <si>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</si>
  <si>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</si>
  <si>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</si>
  <si>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</si>
  <si>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</si>
  <si>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</si>
  <si>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</si>
  <si>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</si>
  <si>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</si>
  <si>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</si>
  <si>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</si>
  <si>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</si>
  <si>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</si>
  <si>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</si>
  <si>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</si>
  <si>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</si>
  <si>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</si>
  <si>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</si>
  <si>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</si>
  <si>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</si>
  <si>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</si>
  <si>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</si>
  <si>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</si>
  <si>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</si>
  <si>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</si>
  <si>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</si>
  <si>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</si>
  <si>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</si>
  <si>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</si>
  <si>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</si>
  <si>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</si>
  <si>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</si>
  <si>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</si>
  <si>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</si>
  <si>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</si>
  <si>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</si>
  <si>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</si>
  <si>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</si>
  <si>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</si>
  <si>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</si>
  <si>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</si>
  <si>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</si>
  <si>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</si>
  <si>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</si>
  <si>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</si>
  <si>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</si>
  <si>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</si>
  <si>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</si>
  <si>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</si>
  <si>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</si>
  <si>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</si>
  <si>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</si>
  <si>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</si>
  <si>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</si>
  <si>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</si>
  <si>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山梨県早川町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</si>
  <si>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</si>
  <si>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</si>
  <si>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</si>
  <si>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</si>
  <si>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</si>
  <si>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</si>
  <si>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</si>
  <si>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</si>
  <si>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</si>
  <si>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</si>
  <si>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</si>
  <si>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</si>
  <si>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</si>
  <si>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</si>
  <si>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</si>
  <si>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</si>
  <si>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</si>
  <si>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</si>
  <si>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</si>
  <si>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</si>
  <si>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</si>
  <si>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</si>
  <si>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</si>
  <si>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</si>
  <si>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</si>
  <si>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</si>
  <si>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</si>
  <si>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</si>
  <si>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</si>
  <si>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</si>
  <si>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</si>
  <si>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</si>
  <si>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</si>
  <si>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</si>
  <si>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</si>
  <si>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</si>
  <si>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居宅介護支援事業特別会計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</si>
  <si>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</si>
  <si>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</si>
  <si>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</si>
  <si>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</si>
  <si>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</si>
  <si>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</si>
  <si>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</si>
  <si>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</si>
  <si>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</si>
  <si>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</si>
  <si>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</si>
  <si>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</si>
  <si>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</si>
  <si>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</si>
  <si>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</si>
  <si>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</si>
  <si>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</si>
  <si>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</si>
  <si>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</si>
  <si>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</si>
  <si>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</si>
  <si>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</si>
  <si>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</si>
  <si>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</si>
  <si>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</si>
  <si>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</si>
  <si>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</si>
  <si>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</si>
  <si>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</si>
  <si>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</si>
  <si>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</si>
  <si>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</si>
  <si>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</si>
  <si>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</si>
  <si>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</si>
  <si>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</si>
  <si>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</si>
  <si>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</si>
  <si>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</si>
  <si>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</si>
  <si>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</si>
  <si>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</si>
  <si>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</si>
  <si>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</si>
  <si>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</si>
  <si>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</si>
  <si>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</si>
  <si>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</si>
  <si>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</si>
  <si>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</si>
  <si>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</si>
  <si>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</si>
  <si>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</si>
  <si>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</si>
  <si>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</si>
  <si>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</si>
  <si>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</si>
  <si>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</si>
  <si>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</si>
  <si>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</si>
  <si>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</si>
  <si>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</si>
  <si>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</si>
  <si>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</si>
  <si>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</si>
  <si>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</si>
  <si>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</si>
  <si>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</si>
  <si>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</si>
  <si>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</si>
  <si>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</si>
  <si>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</si>
  <si>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</si>
  <si>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</si>
  <si>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</si>
  <si>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</si>
  <si>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</si>
  <si>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</si>
  <si>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</si>
  <si>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</si>
  <si>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</si>
  <si>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</si>
  <si>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</si>
  <si>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</si>
  <si>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</si>
  <si>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</si>
  <si>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</si>
  <si>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</si>
  <si>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</si>
  <si>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</si>
  <si>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</si>
  <si>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</si>
  <si>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</si>
  <si>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</si>
  <si>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</si>
  <si>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</si>
  <si>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</si>
  <si>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</si>
  <si>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</si>
  <si>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</si>
  <si>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</si>
  <si>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</si>
  <si>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</si>
  <si>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</si>
  <si>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</si>
  <si>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</si>
  <si>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</si>
  <si>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</si>
  <si>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</si>
  <si>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</si>
  <si>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</si>
  <si>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</si>
  <si>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</si>
  <si>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</si>
  <si>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</si>
  <si>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</si>
  <si>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</si>
  <si>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</si>
  <si>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</si>
  <si>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</si>
  <si>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</si>
  <si>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</si>
  <si>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</si>
  <si>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</si>
  <si>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</si>
  <si>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</si>
  <si>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</si>
  <si>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</si>
  <si>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</si>
  <si>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</si>
  <si>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</si>
  <si>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</si>
  <si>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</si>
  <si>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</si>
  <si>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</si>
  <si>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</si>
  <si>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</si>
  <si>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</si>
  <si>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</si>
  <si>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</si>
  <si>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0.53</t>
  </si>
  <si>
    <t>▲ 0.90</t>
  </si>
  <si>
    <t>▲ 2.22</t>
  </si>
  <si>
    <t>一般会計</t>
  </si>
  <si>
    <t>介護保険特別会計</t>
  </si>
  <si>
    <t>国民健康保険特別会計</t>
  </si>
  <si>
    <t>後期高齢者医療特別会計</t>
  </si>
  <si>
    <t>農業集落排水事業特別会計</t>
  </si>
  <si>
    <t>居宅介護支援事業特別会計</t>
  </si>
  <si>
    <t>特定環境保全公共下水道特別会計</t>
  </si>
  <si>
    <t>奨学金特別会計</t>
  </si>
  <si>
    <t>その他会計（赤字）</t>
  </si>
  <si>
    <t>その他会計（黒字）</t>
  </si>
  <si>
    <t>R02</t>
    <phoneticPr fontId="5"/>
  </si>
  <si>
    <t>R03</t>
    <phoneticPr fontId="5"/>
  </si>
  <si>
    <t>R04</t>
    <phoneticPr fontId="5"/>
  </si>
  <si>
    <t>R05</t>
    <phoneticPr fontId="5"/>
  </si>
  <si>
    <t>R06</t>
    <phoneticPr fontId="5"/>
  </si>
  <si>
    <t>峡南広域行政組合（一般会計）</t>
    <rPh sb="0" eb="2">
      <t>キョウナン</t>
    </rPh>
    <rPh sb="2" eb="4">
      <t>コウイキ</t>
    </rPh>
    <rPh sb="4" eb="6">
      <t>ギョウセイ</t>
    </rPh>
    <rPh sb="6" eb="8">
      <t>クミアイ</t>
    </rPh>
    <rPh sb="9" eb="11">
      <t>イッパン</t>
    </rPh>
    <rPh sb="11" eb="13">
      <t>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</si>
  <si>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</si>
  <si>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峡南広域行政組合（ふるさと市町村圏特別会計）</t>
    <rPh sb="0" eb="2">
      <t>キョウナン</t>
    </rPh>
    <rPh sb="2" eb="4">
      <t>コウイキ</t>
    </rPh>
    <rPh sb="4" eb="6">
      <t>ギョウセイ</t>
    </rPh>
    <rPh sb="6" eb="8">
      <t>クミアイ</t>
    </rPh>
    <rPh sb="13" eb="16">
      <t>シチョウソン</t>
    </rPh>
    <rPh sb="16" eb="17">
      <t>ケン</t>
    </rPh>
    <rPh sb="17" eb="19">
      <t>トクベツ</t>
    </rPh>
    <rPh sb="19" eb="21">
      <t>カイケイ</t>
    </rPh>
    <phoneticPr fontId="2"/>
  </si>
  <si>
    <t>峡南広域行政組合（介護保険特別会計）</t>
    <rPh sb="0" eb="8">
      <t>キョウナンコウイキギョウセイクミアイ</t>
    </rPh>
    <rPh sb="9" eb="11">
      <t>カイゴ</t>
    </rPh>
    <rPh sb="11" eb="13">
      <t>ホケン</t>
    </rPh>
    <rPh sb="13" eb="15">
      <t>トクベツ</t>
    </rPh>
    <rPh sb="15" eb="17">
      <t>カイケイ</t>
    </rPh>
    <phoneticPr fontId="2"/>
  </si>
  <si>
    <t>山梨県後期高齢者医療連合（一般会計）</t>
    <rPh sb="0" eb="3">
      <t>ヤマナシケン</t>
    </rPh>
    <rPh sb="3" eb="5">
      <t>コウキ</t>
    </rPh>
    <rPh sb="5" eb="8">
      <t>コウレイシャ</t>
    </rPh>
    <rPh sb="8" eb="10">
      <t>イリョウ</t>
    </rPh>
    <rPh sb="10" eb="12">
      <t>レンゴウ</t>
    </rPh>
    <rPh sb="13" eb="15">
      <t>イッパン</t>
    </rPh>
    <rPh sb="15" eb="17">
      <t>カイケイ</t>
    </rPh>
    <phoneticPr fontId="2"/>
  </si>
  <si>
    <t>山梨県後期高齢者医療連合（特別会計）</t>
    <rPh sb="0" eb="3">
      <t>ヤマナシケン</t>
    </rPh>
    <rPh sb="3" eb="5">
      <t>コウキ</t>
    </rPh>
    <rPh sb="5" eb="8">
      <t>コウレイシャ</t>
    </rPh>
    <rPh sb="8" eb="10">
      <t>イリョウ</t>
    </rPh>
    <rPh sb="10" eb="12">
      <t>レンゴウ</t>
    </rPh>
    <rPh sb="13" eb="15">
      <t>トクベツ</t>
    </rPh>
    <rPh sb="15" eb="17">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</si>
  <si>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</si>
  <si>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</si>
  <si>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山梨県市町村総合事務組合（一般廃棄物処分場事業特別会計）</t>
    <rPh sb="0" eb="3">
      <t>ヤマナシケン</t>
    </rPh>
    <rPh sb="3" eb="6">
      <t>シチョウソン</t>
    </rPh>
    <rPh sb="6" eb="8">
      <t>ソウゴウ</t>
    </rPh>
    <rPh sb="8" eb="10">
      <t>ジム</t>
    </rPh>
    <rPh sb="10" eb="12">
      <t>クミアイ</t>
    </rPh>
    <rPh sb="13" eb="15">
      <t>イッパン</t>
    </rPh>
    <rPh sb="15" eb="18">
      <t>ハイキブツ</t>
    </rPh>
    <rPh sb="18" eb="21">
      <t>ショブンジョウ</t>
    </rPh>
    <rPh sb="21" eb="23">
      <t>ジギョウ</t>
    </rPh>
    <rPh sb="23" eb="25">
      <t>トクベツ</t>
    </rPh>
    <rPh sb="25" eb="27">
      <t>カイケイ</t>
    </rPh>
    <phoneticPr fontId="2"/>
  </si>
  <si>
    <t>山梨県市町村総合事務組合（入札参加資格事業特別会計）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ジギョウ</t>
    </rPh>
    <rPh sb="21" eb="23">
      <t>トクベツ</t>
    </rPh>
    <rPh sb="23" eb="25">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</si>
  <si>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</si>
  <si>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山梨県西部広域環境組合（一般会計）</t>
    <rPh sb="0" eb="3">
      <t>ヤマナシケン</t>
    </rPh>
    <rPh sb="3" eb="5">
      <t>セイブ</t>
    </rPh>
    <rPh sb="5" eb="7">
      <t>コウイキ</t>
    </rPh>
    <rPh sb="7" eb="9">
      <t>カンキョウ</t>
    </rPh>
    <rPh sb="9" eb="11">
      <t>クミアイ</t>
    </rPh>
    <rPh sb="12" eb="14">
      <t>イッパン</t>
    </rPh>
    <rPh sb="14" eb="16">
      <t>カイケイ</t>
    </rPh>
    <phoneticPr fontId="2"/>
  </si>
  <si>
    <t>峡南衛生組合（一般会計）</t>
    <rPh sb="0" eb="2">
      <t>キョウナン</t>
    </rPh>
    <rPh sb="2" eb="4">
      <t>エイセイ</t>
    </rPh>
    <rPh sb="4" eb="6">
      <t>クミアイ</t>
    </rPh>
    <rPh sb="7" eb="9">
      <t>イッパン</t>
    </rPh>
    <rPh sb="9" eb="11">
      <t>カイケイ</t>
    </rPh>
    <phoneticPr fontId="2"/>
  </si>
  <si>
    <t>身延町早川町国民健康保険病院一部事務組合</t>
    <rPh sb="0" eb="3">
      <t>ミノブチョウ</t>
    </rPh>
    <rPh sb="3" eb="6">
      <t>ハヤカワチョウ</t>
    </rPh>
    <rPh sb="6" eb="8">
      <t>コクミン</t>
    </rPh>
    <rPh sb="8" eb="10">
      <t>ケンコウ</t>
    </rPh>
    <rPh sb="10" eb="12">
      <t>ホケン</t>
    </rPh>
    <rPh sb="12" eb="14">
      <t>ビョウイン</t>
    </rPh>
    <rPh sb="14" eb="16">
      <t>イチブ</t>
    </rPh>
    <rPh sb="16" eb="18">
      <t>ジム</t>
    </rPh>
    <rPh sb="18" eb="20">
      <t>クミアイ</t>
    </rPh>
    <phoneticPr fontId="2"/>
  </si>
  <si>
    <t>南アルプスふるさと活性化財団</t>
    <rPh sb="0" eb="1">
      <t>ミナミ</t>
    </rPh>
    <rPh sb="9" eb="12">
      <t>カッセイカ</t>
    </rPh>
    <rPh sb="12" eb="14">
      <t>ザイダン</t>
    </rPh>
    <phoneticPr fontId="40"/>
  </si>
  <si>
    <t>公有施設整備基金</t>
    <rPh sb="0" eb="2">
      <t>コウユウ</t>
    </rPh>
    <rPh sb="2" eb="4">
      <t>シセツ</t>
    </rPh>
    <rPh sb="4" eb="6">
      <t>セイビ</t>
    </rPh>
    <rPh sb="6" eb="8">
      <t>キキン</t>
    </rPh>
    <phoneticPr fontId="5"/>
  </si>
  <si>
    <t>ごみ処理広域施設整備基金</t>
    <rPh sb="2" eb="4">
      <t>ショリ</t>
    </rPh>
    <rPh sb="4" eb="6">
      <t>コウイキ</t>
    </rPh>
    <rPh sb="6" eb="8">
      <t>シセツ</t>
    </rPh>
    <rPh sb="8" eb="10">
      <t>セイビ</t>
    </rPh>
    <rPh sb="10" eb="12">
      <t>キキン</t>
    </rPh>
    <phoneticPr fontId="5"/>
  </si>
  <si>
    <t>非常災害対策基金</t>
    <rPh sb="0" eb="2">
      <t>ヒジョウ</t>
    </rPh>
    <rPh sb="2" eb="4">
      <t>サイガイ</t>
    </rPh>
    <rPh sb="4" eb="6">
      <t>タイサク</t>
    </rPh>
    <rPh sb="6" eb="8">
      <t>キキン</t>
    </rPh>
    <phoneticPr fontId="5"/>
  </si>
  <si>
    <t>地域福祉基金</t>
    <rPh sb="0" eb="2">
      <t>チイキ</t>
    </rPh>
    <rPh sb="2" eb="4">
      <t>フクシ</t>
    </rPh>
    <rPh sb="4" eb="6">
      <t>キキン</t>
    </rPh>
    <phoneticPr fontId="5"/>
  </si>
  <si>
    <t>少子化対策基金</t>
    <rPh sb="0" eb="3">
      <t>ショウシカ</t>
    </rPh>
    <rPh sb="3" eb="5">
      <t>タイサク</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</si>
</sst>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6EFFF509-D354-473E-AADF-5FA67FD590E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DB1709C8-AF90-4E30-8551-6342B517514E}"/>
    <cellStyle name="標準 8" xfId="20" xr:uid="{BB2BA896-E1A5-4850-82A8-61C5910983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330026</c:v>
                </c:pt>
                <c:pt idx="2">
                  <c:v>278179</c:v>
                </c:pt>
                <c:pt idx="3">
                  <c:v>283153</c:v>
                </c:pt>
                <c:pt idx="4">
                  <c:v>262169</c:v>
                </c:pt>
              </c:numCache>
            </c:numRef>
          </c:val>
          <c:smooth val="0"/>
          <c:extLst>
            <c:ext xmlns:c16="http://schemas.microsoft.com/office/drawing/2014/chart" uri="{C3380CC4-5D6E-409C-BE32-E72D297353CC}">
              <c16:uniqueId val="{00000000-5056-4407-B03F-F0DBFD358B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734898</c:v>
                </c:pt>
                <c:pt idx="1">
                  <c:v>1357196</c:v>
                </c:pt>
                <c:pt idx="2">
                  <c:v>1474439</c:v>
                </c:pt>
                <c:pt idx="3">
                  <c:v>907905</c:v>
                </c:pt>
                <c:pt idx="4">
                  <c:v>701861</c:v>
                </c:pt>
              </c:numCache>
            </c:numRef>
          </c:val>
          <c:smooth val="0"/>
          <c:extLst>
            <c:ext xmlns:c16="http://schemas.microsoft.com/office/drawing/2014/chart" uri="{C3380CC4-5D6E-409C-BE32-E72D297353CC}">
              <c16:uniqueId val="{00000001-5056-4407-B03F-F0DBFD358B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18.239999999999998</c:v>
                </c:pt>
                <c:pt idx="1">
                  <c:v>19.8</c:v>
                </c:pt>
                <c:pt idx="2">
                  <c:v>22.41</c:v>
                </c:pt>
                <c:pt idx="3">
                  <c:v>21.02</c:v>
                </c:pt>
                <c:pt idx="4">
                  <c:v>18.440000000000001</c:v>
                </c:pt>
              </c:numCache>
            </c:numRef>
          </c:val>
          <c:extLst>
            <c:ext xmlns:c16="http://schemas.microsoft.com/office/drawing/2014/chart" uri="{C3380CC4-5D6E-409C-BE32-E72D297353CC}">
              <c16:uniqueId val="{00000000-85DC-4C63-8665-98B6C0E4F2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35.840000000000003</c:v>
                </c:pt>
                <c:pt idx="1">
                  <c:v>32.299999999999997</c:v>
                </c:pt>
                <c:pt idx="2">
                  <c:v>33.5</c:v>
                </c:pt>
                <c:pt idx="3">
                  <c:v>32.76</c:v>
                </c:pt>
                <c:pt idx="4">
                  <c:v>32.22</c:v>
                </c:pt>
              </c:numCache>
            </c:numRef>
          </c:val>
          <c:extLst>
            <c:ext xmlns:c16="http://schemas.microsoft.com/office/drawing/2014/chart" uri="{C3380CC4-5D6E-409C-BE32-E72D297353CC}">
              <c16:uniqueId val="{00000001-85DC-4C63-8665-98B6C0E4F2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-0.53</c:v>
                </c:pt>
                <c:pt idx="1">
                  <c:v>3.38</c:v>
                </c:pt>
                <c:pt idx="2">
                  <c:v>1.88</c:v>
                </c:pt>
                <c:pt idx="3">
                  <c:v>-0.9</c:v>
                </c:pt>
                <c:pt idx="4">
                  <c:v>-2.2200000000000002</c:v>
                </c:pt>
              </c:numCache>
            </c:numRef>
          </c:val>
          <c:smooth val="0"/>
          <c:extLst>
            <c:ext xmlns:c16="http://schemas.microsoft.com/office/drawing/2014/chart" uri="{C3380CC4-5D6E-409C-BE32-E72D297353CC}">
              <c16:uniqueId val="{00000002-85DC-4C63-8665-98B6C0E4F2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31D-4A93-845B-2B084788E9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D-4A93-845B-2B084788E936}"/>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0.11</c:v>
                </c:pt>
                <c:pt idx="4">
                  <c:v>#N/A</c:v>
                </c:pt>
                <c:pt idx="5">
                  <c:v>0.06</c:v>
                </c:pt>
                <c:pt idx="6">
                  <c:v>#N/A</c:v>
                </c:pt>
                <c:pt idx="7">
                  <c:v>0.06</c:v>
                </c:pt>
                <c:pt idx="8">
                  <c:v>#N/A</c:v>
                </c:pt>
                <c:pt idx="9">
                  <c:v>0</c:v>
                </c:pt>
              </c:numCache>
            </c:numRef>
          </c:val>
          <c:extLst>
            <c:ext xmlns:c16="http://schemas.microsoft.com/office/drawing/2014/chart" uri="{C3380CC4-5D6E-409C-BE32-E72D297353CC}">
              <c16:uniqueId val="{00000002-631D-4A93-845B-2B084788E936}"/>
            </c:ext>
          </c:extLst>
        </c:ser>
        <c:ser>
          <c:idx val="3"/>
          <c:order val="3"/>
          <c:tx>
            <c:strRef>
              <c:f>データシート!$A$30</c:f>
              <c:strCache>
                <c:ptCount val="1"/>
                <c:pt idx="0">
                  <c:v>特定環境保全公共下水道特別会計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0.06</c:v>
                </c:pt>
                <c:pt idx="6">
                  <c:v>#N/A</c:v>
                </c:pt>
                <c:pt idx="7">
                  <c:v>0.08</c:v>
                </c:pt>
                <c:pt idx="8">
                  <c:v>#N/A</c:v>
                </c:pt>
                <c:pt idx="9">
                  <c:v>0</c:v>
                </c:pt>
              </c:numCache>
            </c:numRef>
          </c:val>
          <c:extLst>
            <c:ext xmlns:c16="http://schemas.microsoft.com/office/drawing/2014/chart" uri="{C3380CC4-5D6E-409C-BE32-E72D297353CC}">
              <c16:uniqueId val="{00000003-631D-4A93-845B-2B084788E936}"/>
            </c:ext>
          </c:extLst>
        </c:ser>
        <c:ser>
          <c:idx val="4"/>
          <c:order val="4"/>
          <c:tx>
            <c:strRef>
              <c:f>データシート!$A$31</c:f>
              <c:strCache>
                <c:ptCount val="1"/>
                <c:pt idx="0">
                  <c:v>居宅介護支援事業特別会計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1D-4A93-845B-2B084788E93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0.05</c:v>
                </c:pt>
                <c:pt idx="4">
                  <c:v>#N/A</c:v>
                </c:pt>
                <c:pt idx="5">
                  <c:v>0</c:v>
                </c:pt>
                <c:pt idx="6">
                  <c:v>#N/A</c:v>
                </c:pt>
                <c:pt idx="7">
                  <c:v>0.02</c:v>
                </c:pt>
                <c:pt idx="8">
                  <c:v>#N/A</c:v>
                </c:pt>
                <c:pt idx="9">
                  <c:v>0</c:v>
                </c:pt>
              </c:numCache>
            </c:numRef>
          </c:val>
          <c:extLst>
            <c:ext xmlns:c16="http://schemas.microsoft.com/office/drawing/2014/chart" uri="{C3380CC4-5D6E-409C-BE32-E72D297353CC}">
              <c16:uniqueId val="{00000005-631D-4A93-845B-2B084788E93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0.04</c:v>
                </c:pt>
                <c:pt idx="8">
                  <c:v>#N/A</c:v>
                </c:pt>
                <c:pt idx="9">
                  <c:v>0.01</c:v>
                </c:pt>
              </c:numCache>
            </c:numRef>
          </c:val>
          <c:extLst>
            <c:ext xmlns:c16="http://schemas.microsoft.com/office/drawing/2014/chart" uri="{C3380CC4-5D6E-409C-BE32-E72D297353CC}">
              <c16:uniqueId val="{00000006-631D-4A93-845B-2B084788E93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0.27</c:v>
                </c:pt>
                <c:pt idx="4">
                  <c:v>#N/A</c:v>
                </c:pt>
                <c:pt idx="5">
                  <c:v>0.38</c:v>
                </c:pt>
                <c:pt idx="6">
                  <c:v>#N/A</c:v>
                </c:pt>
                <c:pt idx="7">
                  <c:v>0.19</c:v>
                </c:pt>
                <c:pt idx="8">
                  <c:v>#N/A</c:v>
                </c:pt>
                <c:pt idx="9">
                  <c:v>0.5</c:v>
                </c:pt>
              </c:numCache>
            </c:numRef>
          </c:val>
          <c:extLst>
            <c:ext xmlns:c16="http://schemas.microsoft.com/office/drawing/2014/chart" uri="{C3380CC4-5D6E-409C-BE32-E72D297353CC}">
              <c16:uniqueId val="{00000007-631D-4A93-845B-2B084788E93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0.27</c:v>
                </c:pt>
                <c:pt idx="2">
                  <c:v>#N/A</c:v>
                </c:pt>
                <c:pt idx="3">
                  <c:v>0.48</c:v>
                </c:pt>
                <c:pt idx="4">
                  <c:v>#N/A</c:v>
                </c:pt>
                <c:pt idx="5">
                  <c:v>2.02</c:v>
                </c:pt>
                <c:pt idx="6">
                  <c:v>#N/A</c:v>
                </c:pt>
                <c:pt idx="7">
                  <c:v>2.2999999999999998</c:v>
                </c:pt>
                <c:pt idx="8">
                  <c:v>#N/A</c:v>
                </c:pt>
                <c:pt idx="9">
                  <c:v>0.99</c:v>
                </c:pt>
              </c:numCache>
            </c:numRef>
          </c:val>
          <c:extLst>
            <c:ext xmlns:c16="http://schemas.microsoft.com/office/drawing/2014/chart" uri="{C3380CC4-5D6E-409C-BE32-E72D297353CC}">
              <c16:uniqueId val="{00000008-631D-4A93-845B-2B084788E9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18.149999999999999</c:v>
                </c:pt>
                <c:pt idx="2">
                  <c:v>#N/A</c:v>
                </c:pt>
                <c:pt idx="3">
                  <c:v>19.68</c:v>
                </c:pt>
                <c:pt idx="4">
                  <c:v>#N/A</c:v>
                </c:pt>
                <c:pt idx="5">
                  <c:v>22.35</c:v>
                </c:pt>
                <c:pt idx="6">
                  <c:v>#N/A</c:v>
                </c:pt>
                <c:pt idx="7">
                  <c:v>20.94</c:v>
                </c:pt>
                <c:pt idx="8">
                  <c:v>#N/A</c:v>
                </c:pt>
                <c:pt idx="9">
                  <c:v>18.440000000000001</c:v>
                </c:pt>
              </c:numCache>
            </c:numRef>
          </c:val>
          <c:extLst>
            <c:ext xmlns:c16="http://schemas.microsoft.com/office/drawing/2014/chart" uri="{C3380CC4-5D6E-409C-BE32-E72D297353CC}">
              <c16:uniqueId val="{00000009-631D-4A93-845B-2B084788E9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235</c:v>
                </c:pt>
                <c:pt idx="5">
                  <c:v>248</c:v>
                </c:pt>
                <c:pt idx="8">
                  <c:v>223</c:v>
                </c:pt>
                <c:pt idx="11">
                  <c:v>247</c:v>
                </c:pt>
                <c:pt idx="14">
                  <c:v>240</c:v>
                </c:pt>
              </c:numCache>
            </c:numRef>
          </c:val>
          <c:extLst>
            <c:ext xmlns:c16="http://schemas.microsoft.com/office/drawing/2014/chart" uri="{C3380CC4-5D6E-409C-BE32-E72D297353CC}">
              <c16:uniqueId val="{00000000-F239-4770-BA57-613DB3DB8D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39-4770-BA57-613DB3DB8D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39-4770-BA57-613DB3DB8D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11</c:v>
                </c:pt>
                <c:pt idx="9">
                  <c:v>10</c:v>
                </c:pt>
                <c:pt idx="12">
                  <c:v>18</c:v>
                </c:pt>
              </c:numCache>
            </c:numRef>
          </c:val>
          <c:extLst>
            <c:ext xmlns:c16="http://schemas.microsoft.com/office/drawing/2014/chart" uri="{C3380CC4-5D6E-409C-BE32-E72D297353CC}">
              <c16:uniqueId val="{00000003-F239-4770-BA57-613DB3DB8D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c:v>
                </c:pt>
                <c:pt idx="3">
                  <c:v>26</c:v>
                </c:pt>
                <c:pt idx="6">
                  <c:v>0</c:v>
                </c:pt>
                <c:pt idx="9">
                  <c:v>0</c:v>
                </c:pt>
                <c:pt idx="12">
                  <c:v>0</c:v>
                </c:pt>
              </c:numCache>
            </c:numRef>
          </c:val>
          <c:extLst>
            <c:ext xmlns:c16="http://schemas.microsoft.com/office/drawing/2014/chart" uri="{C3380CC4-5D6E-409C-BE32-E72D297353CC}">
              <c16:uniqueId val="{00000004-F239-4770-BA57-613DB3DB8D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9-4770-BA57-613DB3DB8D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39-4770-BA57-613DB3DB8D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226</c:v>
                </c:pt>
                <c:pt idx="3">
                  <c:v>253</c:v>
                </c:pt>
                <c:pt idx="6">
                  <c:v>263</c:v>
                </c:pt>
                <c:pt idx="9">
                  <c:v>289</c:v>
                </c:pt>
                <c:pt idx="12">
                  <c:v>287</c:v>
                </c:pt>
              </c:numCache>
            </c:numRef>
          </c:val>
          <c:extLst>
            <c:ext xmlns:c16="http://schemas.microsoft.com/office/drawing/2014/chart" uri="{C3380CC4-5D6E-409C-BE32-E72D297353CC}">
              <c16:uniqueId val="{00000007-F239-4770-BA57-613DB3DB8D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41</c:v>
                </c:pt>
                <c:pt idx="5">
                  <c:v>#N/A</c:v>
                </c:pt>
                <c:pt idx="6">
                  <c:v>#N/A</c:v>
                </c:pt>
                <c:pt idx="7">
                  <c:v>51</c:v>
                </c:pt>
                <c:pt idx="8">
                  <c:v>#N/A</c:v>
                </c:pt>
                <c:pt idx="9">
                  <c:v>#N/A</c:v>
                </c:pt>
                <c:pt idx="10">
                  <c:v>52</c:v>
                </c:pt>
                <c:pt idx="11">
                  <c:v>#N/A</c:v>
                </c:pt>
                <c:pt idx="12">
                  <c:v>#N/A</c:v>
                </c:pt>
                <c:pt idx="13">
                  <c:v>65</c:v>
                </c:pt>
                <c:pt idx="14">
                  <c:v>#N/A</c:v>
                </c:pt>
              </c:numCache>
            </c:numRef>
          </c:val>
          <c:smooth val="0"/>
          <c:extLst>
            <c:ext xmlns:c16="http://schemas.microsoft.com/office/drawing/2014/chart" uri="{C3380CC4-5D6E-409C-BE32-E72D297353CC}">
              <c16:uniqueId val="{00000008-F239-4770-BA57-613DB3DB8D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2318</c:v>
                </c:pt>
                <c:pt idx="5">
                  <c:v>2215</c:v>
                </c:pt>
                <c:pt idx="8">
                  <c:v>2143</c:v>
                </c:pt>
                <c:pt idx="11">
                  <c:v>2150</c:v>
                </c:pt>
                <c:pt idx="14">
                  <c:v>2048</c:v>
                </c:pt>
              </c:numCache>
            </c:numRef>
          </c:val>
          <c:extLst>
            <c:ext xmlns:c16="http://schemas.microsoft.com/office/drawing/2014/chart" uri="{C3380CC4-5D6E-409C-BE32-E72D297353CC}">
              <c16:uniqueId val="{00000000-4707-4236-B882-143D3DE741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c:v>
                </c:pt>
                <c:pt idx="5">
                  <c:v>65</c:v>
                </c:pt>
                <c:pt idx="8">
                  <c:v>30</c:v>
                </c:pt>
                <c:pt idx="11">
                  <c:v>0</c:v>
                </c:pt>
                <c:pt idx="14">
                  <c:v>0</c:v>
                </c:pt>
              </c:numCache>
            </c:numRef>
          </c:val>
          <c:extLst>
            <c:ext xmlns:c16="http://schemas.microsoft.com/office/drawing/2014/chart" uri="{C3380CC4-5D6E-409C-BE32-E72D297353CC}">
              <c16:uniqueId val="{00000001-4707-4236-B882-143D3DE741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1971</c:v>
                </c:pt>
                <c:pt idx="5">
                  <c:v>2167</c:v>
                </c:pt>
                <c:pt idx="8">
                  <c:v>2362</c:v>
                </c:pt>
                <c:pt idx="11">
                  <c:v>2409</c:v>
                </c:pt>
                <c:pt idx="14">
                  <c:v>2423</c:v>
                </c:pt>
              </c:numCache>
            </c:numRef>
          </c:val>
          <c:extLst>
            <c:ext xmlns:c16="http://schemas.microsoft.com/office/drawing/2014/chart" uri="{C3380CC4-5D6E-409C-BE32-E72D297353CC}">
              <c16:uniqueId val="{00000002-4707-4236-B882-143D3DE741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07-4236-B882-143D3DE741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07-4236-B882-143D3DE741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07-4236-B882-143D3DE741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753</c:v>
                </c:pt>
                <c:pt idx="3">
                  <c:v>748</c:v>
                </c:pt>
                <c:pt idx="6">
                  <c:v>757</c:v>
                </c:pt>
                <c:pt idx="9">
                  <c:v>743</c:v>
                </c:pt>
                <c:pt idx="12">
                  <c:v>784</c:v>
                </c:pt>
              </c:numCache>
            </c:numRef>
          </c:val>
          <c:extLst>
            <c:ext xmlns:c16="http://schemas.microsoft.com/office/drawing/2014/chart" uri="{C3380CC4-5D6E-409C-BE32-E72D297353CC}">
              <c16:uniqueId val="{00000006-4707-4236-B882-143D3DE741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c:v>
                </c:pt>
                <c:pt idx="3">
                  <c:v>95</c:v>
                </c:pt>
                <c:pt idx="6">
                  <c:v>105</c:v>
                </c:pt>
                <c:pt idx="9">
                  <c:v>97</c:v>
                </c:pt>
                <c:pt idx="12">
                  <c:v>157</c:v>
                </c:pt>
              </c:numCache>
            </c:numRef>
          </c:val>
          <c:extLst>
            <c:ext xmlns:c16="http://schemas.microsoft.com/office/drawing/2014/chart" uri="{C3380CC4-5D6E-409C-BE32-E72D297353CC}">
              <c16:uniqueId val="{00000007-4707-4236-B882-143D3DE741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c:v>
                </c:pt>
                <c:pt idx="3">
                  <c:v>200</c:v>
                </c:pt>
                <c:pt idx="6">
                  <c:v>0</c:v>
                </c:pt>
                <c:pt idx="9">
                  <c:v>0</c:v>
                </c:pt>
                <c:pt idx="12">
                  <c:v>0</c:v>
                </c:pt>
              </c:numCache>
            </c:numRef>
          </c:val>
          <c:extLst>
            <c:ext xmlns:c16="http://schemas.microsoft.com/office/drawing/2014/chart" uri="{C3380CC4-5D6E-409C-BE32-E72D297353CC}">
              <c16:uniqueId val="{00000008-4707-4236-B882-143D3DE741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07-4236-B882-143D3DE741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2300</c:v>
                </c:pt>
                <c:pt idx="3">
                  <c:v>2260</c:v>
                </c:pt>
                <c:pt idx="6">
                  <c:v>2333</c:v>
                </c:pt>
                <c:pt idx="9">
                  <c:v>2370</c:v>
                </c:pt>
                <c:pt idx="12">
                  <c:v>2266</c:v>
                </c:pt>
              </c:numCache>
            </c:numRef>
          </c:val>
          <c:extLst>
            <c:ext xmlns:c16="http://schemas.microsoft.com/office/drawing/2014/chart" uri="{C3380CC4-5D6E-409C-BE32-E72D297353CC}">
              <c16:uniqueId val="{0000000A-4707-4236-B882-143D3DE741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07-4236-B882-143D3DE741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552</c:v>
                </c:pt>
                <c:pt idx="1">
                  <c:v>552</c:v>
                </c:pt>
                <c:pt idx="2">
                  <c:v>552</c:v>
                </c:pt>
              </c:numCache>
            </c:numRef>
          </c:val>
          <c:extLst>
            <c:ext xmlns:c16="http://schemas.microsoft.com/office/drawing/2014/chart" uri="{C3380CC4-5D6E-409C-BE32-E72D297353CC}">
              <c16:uniqueId val="{00000000-B95F-4B26-9D8F-AA54AFB391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235</c:v>
                </c:pt>
                <c:pt idx="1">
                  <c:v>235</c:v>
                </c:pt>
                <c:pt idx="2">
                  <c:v>235</c:v>
                </c:pt>
              </c:numCache>
            </c:numRef>
          </c:val>
          <c:extLst>
            <c:ext xmlns:c16="http://schemas.microsoft.com/office/drawing/2014/chart" uri="{C3380CC4-5D6E-409C-BE32-E72D297353CC}">
              <c16:uniqueId val="{00000001-B95F-4B26-9D8F-AA54AFB391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1477</c:v>
                </c:pt>
                <c:pt idx="1">
                  <c:v>1511</c:v>
                </c:pt>
                <c:pt idx="2">
                  <c:v>1519</c:v>
                </c:pt>
              </c:numCache>
            </c:numRef>
          </c:val>
          <c:extLst>
            <c:ext xmlns:c16="http://schemas.microsoft.com/office/drawing/2014/chart" uri="{C3380CC4-5D6E-409C-BE32-E72D297353CC}">
              <c16:uniqueId val="{00000002-B95F-4B26-9D8F-AA54AFB391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橋梁補修や小規模水道工事等の</a:t>
          </a:r>
          <a:r>
            <a:rPr kumimoji="1" lang="ja-JP" altLang="ja-JP" sz="1100">
              <a:solidFill>
                <a:schemeClr val="dk1"/>
              </a:solidFill>
              <a:effectLst/>
              <a:latin typeface="+mn-lt"/>
              <a:ea typeface="+mn-ea"/>
              <a:cs typeface="+mn-cs"/>
            </a:rPr>
            <a:t>地方債償還が開始され</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ため今後も上昇していく見込み。</a:t>
          </a:r>
          <a:endParaRPr lang="ja-JP" altLang="ja-JP">
            <a:effectLst/>
          </a:endParaRPr>
        </a:p>
        <a:p>
          <a:r>
            <a:rPr kumimoji="1" lang="ja-JP" altLang="ja-JP" sz="1100">
              <a:solidFill>
                <a:schemeClr val="dk1"/>
              </a:solidFill>
              <a:effectLst/>
              <a:latin typeface="+mn-lt"/>
              <a:ea typeface="+mn-ea"/>
              <a:cs typeface="+mn-cs"/>
            </a:rPr>
            <a:t>　公営企業債の元利償還金に対する繰入金は、農集排企業債が令和４年度で償還が終了、簡水特会繰入金も特別会計廃止により令和４年度からなくなったため、令和４年度以降は新たな起債を発行しないかぎりこの数値は０となるなる見込み。</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算入公債費等は近年の借り入れが高算入率の緊急防災減債事業や過疎対策事業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であるため、今後も同額で推移する見込み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。ここ数年、地方債を活用した大きな事業が続き、その償還が開始されるため今後も上昇</a:t>
          </a:r>
          <a:r>
            <a:rPr kumimoji="1" lang="ja-JP" altLang="en-US" sz="1100">
              <a:solidFill>
                <a:schemeClr val="dk1"/>
              </a:solidFill>
              <a:effectLst/>
              <a:latin typeface="+mn-lt"/>
              <a:ea typeface="+mn-ea"/>
              <a:cs typeface="+mn-cs"/>
            </a:rPr>
            <a:t>傾向で推移</a:t>
          </a:r>
          <a:r>
            <a:rPr kumimoji="1" lang="ja-JP" altLang="ja-JP" sz="1100">
              <a:solidFill>
                <a:schemeClr val="dk1"/>
              </a:solidFill>
              <a:effectLst/>
              <a:latin typeface="+mn-lt"/>
              <a:ea typeface="+mn-ea"/>
              <a:cs typeface="+mn-cs"/>
            </a:rPr>
            <a:t>していく見込。</a:t>
          </a:r>
          <a:endParaRPr lang="ja-JP" altLang="ja-JP" sz="1400">
            <a:effectLst/>
          </a:endParaRPr>
        </a:p>
        <a:p>
          <a:endParaRPr lang="ja-JP" altLang="ja-JP" sz="1400">
            <a:effectLst/>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満期一括償還については利用していないため。</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一般会計等に係る地方債の現在高は、横ばいで推移している。</a:t>
          </a:r>
          <a:endParaRPr lang="ja-JP" altLang="ja-JP" sz="1400">
            <a:effectLst/>
          </a:endParaRPr>
        </a:p>
        <a:p>
          <a:r>
            <a:rPr kumimoji="1" lang="ja-JP" altLang="ja-JP" sz="1100">
              <a:solidFill>
                <a:schemeClr val="dk1"/>
              </a:solidFill>
              <a:effectLst/>
              <a:latin typeface="+mn-lt"/>
              <a:ea typeface="+mn-ea"/>
              <a:cs typeface="+mn-cs"/>
            </a:rPr>
            <a:t>　将来負担額を上回る充当可能財源等があるため、健全な数値ではあるが、今後の収入減少が見込まれるなかで、更なる将来負担減に努める。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山梨県早川町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将来の</a:t>
          </a:r>
          <a:r>
            <a:rPr kumimoji="1" lang="ja-JP" altLang="en-US" sz="1100">
              <a:solidFill>
                <a:schemeClr val="dk1"/>
              </a:solidFill>
              <a:effectLst/>
              <a:latin typeface="+mn-lt"/>
              <a:ea typeface="+mn-ea"/>
              <a:cs typeface="+mn-cs"/>
            </a:rPr>
            <a:t>大規模な公共施設更新</a:t>
          </a:r>
          <a:r>
            <a:rPr kumimoji="1" lang="ja-JP" altLang="ja-JP" sz="1100">
              <a:solidFill>
                <a:schemeClr val="dk1"/>
              </a:solidFill>
              <a:effectLst/>
              <a:latin typeface="+mn-lt"/>
              <a:ea typeface="+mn-ea"/>
              <a:cs typeface="+mn-cs"/>
            </a:rPr>
            <a:t>への財源拠出に備</a:t>
          </a:r>
          <a:r>
            <a:rPr kumimoji="1" lang="ja-JP" altLang="en-US" sz="1100">
              <a:solidFill>
                <a:schemeClr val="dk1"/>
              </a:solidFill>
              <a:effectLst/>
              <a:latin typeface="+mn-lt"/>
              <a:ea typeface="+mn-ea"/>
              <a:cs typeface="+mn-cs"/>
            </a:rPr>
            <a:t>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公有施設整備</a:t>
          </a:r>
          <a:r>
            <a:rPr kumimoji="1" lang="ja-JP" altLang="ja-JP" sz="1100">
              <a:solidFill>
                <a:schemeClr val="dk1"/>
              </a:solidFill>
              <a:effectLst/>
              <a:latin typeface="+mn-lt"/>
              <a:ea typeface="+mn-ea"/>
              <a:cs typeface="+mn-cs"/>
            </a:rPr>
            <a:t>整備基金へ積み立てを行った。</a:t>
          </a:r>
          <a:endParaRPr lang="ja-JP" altLang="ja-JP" sz="1400">
            <a:effectLst/>
          </a:endParaRPr>
        </a:p>
        <a:p>
          <a:r>
            <a:rPr kumimoji="1" lang="ja-JP" altLang="ja-JP" sz="1100">
              <a:solidFill>
                <a:schemeClr val="dk1"/>
              </a:solidFill>
              <a:effectLst/>
              <a:latin typeface="+mn-lt"/>
              <a:ea typeface="+mn-ea"/>
              <a:cs typeface="+mn-cs"/>
            </a:rPr>
            <a:t>森林環境保全基金は、</a:t>
          </a:r>
          <a:r>
            <a:rPr kumimoji="1" lang="ja-JP" altLang="en-US" sz="1100">
              <a:solidFill>
                <a:schemeClr val="dk1"/>
              </a:solidFill>
              <a:effectLst/>
              <a:latin typeface="+mn-lt"/>
              <a:ea typeface="+mn-ea"/>
              <a:cs typeface="+mn-cs"/>
            </a:rPr>
            <a:t>将来の森林整備事業に備え</a:t>
          </a:r>
          <a:r>
            <a:rPr kumimoji="1" lang="ja-JP" altLang="ja-JP" sz="1100">
              <a:solidFill>
                <a:schemeClr val="dk1"/>
              </a:solidFill>
              <a:effectLst/>
              <a:latin typeface="+mn-lt"/>
              <a:ea typeface="+mn-ea"/>
              <a:cs typeface="+mn-cs"/>
            </a:rPr>
            <a:t>寄付金の積み立てを行</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少子化対策基金は、将来の少子化対策事業の財源とするため積み立てを行い、令和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年度の対象事業の財源とするため取り崩しを行った。</a:t>
          </a:r>
          <a:endParaRPr lang="ja-JP" altLang="ja-JP" sz="1400">
            <a:effectLst/>
          </a:endParaRPr>
        </a:p>
        <a:p>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基金は、</a:t>
          </a:r>
          <a:r>
            <a:rPr kumimoji="1" lang="ja-JP" altLang="en-US" sz="1100">
              <a:solidFill>
                <a:schemeClr val="dk1"/>
              </a:solidFill>
              <a:effectLst/>
              <a:latin typeface="+mn-lt"/>
              <a:ea typeface="+mn-ea"/>
              <a:cs typeface="+mn-cs"/>
            </a:rPr>
            <a:t>公共施設更新に伴う県産材の利用を目的とする</a:t>
          </a:r>
          <a:r>
            <a:rPr kumimoji="1" lang="ja-JP" altLang="ja-JP" sz="1100">
              <a:solidFill>
                <a:schemeClr val="dk1"/>
              </a:solidFill>
              <a:effectLst/>
              <a:latin typeface="+mn-lt"/>
              <a:ea typeface="+mn-ea"/>
              <a:cs typeface="+mn-cs"/>
            </a:rPr>
            <a:t>事業の財源とするため</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上記以外の基金については、利子の積み立てを行った。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大規模な公共施設更新の財源とするため、公有施設整備基金を中心に</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公有施設整備基金　　町の公共施設の整備費用に充当する。</a:t>
          </a:r>
          <a:endParaRPr lang="ja-JP" altLang="ja-JP" sz="1400">
            <a:effectLst/>
          </a:endParaRPr>
        </a:p>
        <a:p>
          <a:r>
            <a:rPr kumimoji="1" lang="ja-JP" altLang="ja-JP" sz="1100">
              <a:solidFill>
                <a:schemeClr val="dk1"/>
              </a:solidFill>
              <a:effectLst/>
              <a:latin typeface="+mn-lt"/>
              <a:ea typeface="+mn-ea"/>
              <a:cs typeface="+mn-cs"/>
            </a:rPr>
            <a:t>非常備災害対策基金　災害時の町単費の費用に充当する。</a:t>
          </a:r>
          <a:endParaRPr lang="ja-JP" altLang="ja-JP" sz="1400">
            <a:effectLst/>
          </a:endParaRPr>
        </a:p>
        <a:p>
          <a:r>
            <a:rPr kumimoji="1" lang="ja-JP" altLang="ja-JP" sz="1100">
              <a:solidFill>
                <a:schemeClr val="dk1"/>
              </a:solidFill>
              <a:effectLst/>
              <a:latin typeface="+mn-lt"/>
              <a:ea typeface="+mn-ea"/>
              <a:cs typeface="+mn-cs"/>
            </a:rPr>
            <a:t>地域福祉基金　　　　住民が主体となって行う福祉活動を活発化するための費用に充当する。</a:t>
          </a:r>
          <a:endParaRPr lang="ja-JP" altLang="ja-JP" sz="1400">
            <a:effectLst/>
          </a:endParaRPr>
        </a:p>
        <a:p>
          <a:r>
            <a:rPr kumimoji="1" lang="ja-JP" altLang="ja-JP" sz="1100">
              <a:solidFill>
                <a:schemeClr val="dk1"/>
              </a:solidFill>
              <a:effectLst/>
              <a:latin typeface="+mn-lt"/>
              <a:ea typeface="+mn-ea"/>
              <a:cs typeface="+mn-cs"/>
            </a:rPr>
            <a:t>少子化対策基金　　　子育てに係る費用に充当する（教育費、給食費、予防費等）</a:t>
          </a:r>
          <a:endParaRPr lang="ja-JP" altLang="ja-JP" sz="1400">
            <a:effectLst/>
          </a:endParaRPr>
        </a:p>
        <a:p>
          <a:r>
            <a:rPr kumimoji="1" lang="ja-JP" altLang="ja-JP" sz="1100">
              <a:solidFill>
                <a:schemeClr val="dk1"/>
              </a:solidFill>
              <a:effectLst/>
              <a:latin typeface="+mn-lt"/>
              <a:ea typeface="+mn-ea"/>
              <a:cs typeface="+mn-cs"/>
            </a:rPr>
            <a:t>ごみ処理広域施設整備基金　令和１３年の稼働を目指す広域ごみ処理施設の負担金の財源に充当する。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少子化対策基金は、将来の少子化対策事業の財源とするため積み立てを行い、令和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年度の対象事業の財源とするため取り崩しを行った。</a:t>
          </a:r>
          <a:endParaRPr lang="ja-JP" altLang="ja-JP" sz="1400">
            <a:effectLst/>
          </a:endParaRPr>
        </a:p>
        <a:p>
          <a:r>
            <a:rPr kumimoji="1" lang="ja-JP" altLang="ja-JP" sz="1100">
              <a:solidFill>
                <a:schemeClr val="dk1"/>
              </a:solidFill>
              <a:effectLst/>
              <a:latin typeface="+mn-lt"/>
              <a:ea typeface="+mn-ea"/>
              <a:cs typeface="+mn-cs"/>
            </a:rPr>
            <a:t>上記以外の基金については、利子の積み立てを行った。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計画的に基金に積み立てを行い、必要な時に財源と</a:t>
          </a:r>
          <a:r>
            <a:rPr kumimoji="1" lang="ja-JP" altLang="en-US" sz="1100">
              <a:solidFill>
                <a:schemeClr val="dk1"/>
              </a:solidFill>
              <a:effectLst/>
              <a:latin typeface="+mn-lt"/>
              <a:ea typeface="+mn-ea"/>
              <a:cs typeface="+mn-cs"/>
            </a:rPr>
            <a:t>して各種事業を実施</a:t>
          </a:r>
          <a:r>
            <a:rPr kumimoji="1" lang="ja-JP" altLang="ja-JP" sz="1100">
              <a:solidFill>
                <a:schemeClr val="dk1"/>
              </a:solidFill>
              <a:effectLst/>
              <a:latin typeface="+mn-lt"/>
              <a:ea typeface="+mn-ea"/>
              <a:cs typeface="+mn-cs"/>
            </a:rPr>
            <a:t>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利子の積み立てのみで、取り崩しは行わなかった。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積み立てや取り崩しの基準と目標金額を設定する等適切な運用に取り組む</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利子の積み立てのみで、取り崩しは行わなかった。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公債費は地方債発行の増加に伴い年々増加傾向にあり、今後も公共施設長寿命化対策等の投資的経費の増加により高い水準となることが予想される。</a:t>
          </a:r>
          <a:endParaRPr lang="ja-JP" altLang="ja-JP" sz="1400">
            <a:effectLst/>
          </a:endParaRPr>
        </a:p>
        <a:p>
          <a:r>
            <a:rPr kumimoji="1" lang="ja-JP" altLang="ja-JP" sz="1100">
              <a:solidFill>
                <a:schemeClr val="dk1"/>
              </a:solidFill>
              <a:effectLst/>
              <a:latin typeface="+mn-lt"/>
              <a:ea typeface="+mn-ea"/>
              <a:cs typeface="+mn-cs"/>
            </a:rPr>
            <a:t>公債費支出が単年の財政運営に支障とならないよう減債基金による繰上げ償還等を検討するとともに、必要に応じて積立等検討する。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町内で実施されている中央新幹線建設工事や雨畑ダム堆積土砂浚渫事業等の大規模事業による固定資産税が増加傾向にあり、毎年微増しているものの類似団体内の平均値で推移している。要因としては、少子高齢化の影響により中心となる産業が少なく、法人及び個人を通して大きな税収が見込めないことによる。</a:t>
          </a:r>
          <a:endParaRPr lang="ja-JP" altLang="ja-JP" sz="1400">
            <a:effectLst/>
          </a:endParaRPr>
        </a:p>
        <a:p>
          <a:r>
            <a:rPr kumimoji="1" lang="ja-JP" altLang="ja-JP" sz="1100">
              <a:solidFill>
                <a:schemeClr val="dk1"/>
              </a:solidFill>
              <a:effectLst/>
              <a:latin typeface="+mn-lt"/>
              <a:ea typeface="+mn-ea"/>
              <a:cs typeface="+mn-cs"/>
            </a:rPr>
            <a:t>　定住、流動人口確保に向けた施策を継続的に進め、税収の向上を図るとともに、投資的経費の抑制による財政の健全化に努める。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36406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41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8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76623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25823</xdr:rowOff>
    </xdr:from>
    <xdr:to>
      <xdr:col>7</xdr:col>
      <xdr:colOff>31750</xdr:colOff>
      <xdr:row>44</xdr:row>
      <xdr:rowOff>127423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112200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経常収支比率は、前年度に比べ</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組合立病院</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赤字補填による負担金の</a:t>
          </a:r>
          <a:r>
            <a:rPr kumimoji="1" lang="ja-JP" altLang="ja-JP" sz="1100">
              <a:solidFill>
                <a:schemeClr val="dk1"/>
              </a:solidFill>
              <a:effectLst/>
              <a:latin typeface="+mn-lt"/>
              <a:ea typeface="+mn-ea"/>
              <a:cs typeface="+mn-cs"/>
            </a:rPr>
            <a:t>増（前年度より</a:t>
          </a:r>
          <a:r>
            <a:rPr kumimoji="1" lang="en-US" altLang="ja-JP" sz="1100">
              <a:solidFill>
                <a:schemeClr val="dk1"/>
              </a:solidFill>
              <a:effectLst/>
              <a:latin typeface="+mn-lt"/>
              <a:ea typeface="+mn-ea"/>
              <a:cs typeface="+mn-cs"/>
            </a:rPr>
            <a:t>99,832</a:t>
          </a:r>
          <a:r>
            <a:rPr kumimoji="1" lang="ja-JP" altLang="ja-JP" sz="1100">
              <a:solidFill>
                <a:schemeClr val="dk1"/>
              </a:solidFill>
              <a:effectLst/>
              <a:latin typeface="+mn-lt"/>
              <a:ea typeface="+mn-ea"/>
              <a:cs typeface="+mn-cs"/>
            </a:rPr>
            <a:t>千円増（</a:t>
          </a:r>
          <a:r>
            <a:rPr kumimoji="1" lang="en-US" altLang="ja-JP" sz="1100">
              <a:solidFill>
                <a:schemeClr val="dk1"/>
              </a:solidFill>
              <a:effectLst/>
              <a:latin typeface="+mn-lt"/>
              <a:ea typeface="+mn-ea"/>
              <a:cs typeface="+mn-cs"/>
            </a:rPr>
            <a:t>611.8%</a:t>
          </a:r>
          <a:r>
            <a:rPr kumimoji="1" lang="ja-JP" altLang="ja-JP" sz="1100">
              <a:solidFill>
                <a:schemeClr val="dk1"/>
              </a:solidFill>
              <a:effectLst/>
              <a:latin typeface="+mn-lt"/>
              <a:ea typeface="+mn-ea"/>
              <a:cs typeface="+mn-cs"/>
            </a:rPr>
            <a:t>）によるもの。</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92964</xdr:rowOff>
    </xdr:from>
    <xdr:to>
      <xdr:col>23</xdr:col>
      <xdr:colOff>133350</xdr:colOff>
      <xdr:row>62</xdr:row>
      <xdr:rowOff>92710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79964"/>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60</xdr:row>
      <xdr:rowOff>136398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79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141478</xdr:rowOff>
    </xdr:from>
    <xdr:to>
      <xdr:col>15</xdr:col>
      <xdr:colOff>82550</xdr:colOff>
      <xdr:row>60</xdr:row>
      <xdr:rowOff>136398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8557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141478</xdr:rowOff>
    </xdr:from>
    <xdr:to>
      <xdr:col>11</xdr:col>
      <xdr:colOff>31750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8557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42164</xdr:rowOff>
    </xdr:from>
    <xdr:to>
      <xdr:col>19</xdr:col>
      <xdr:colOff>184150</xdr:colOff>
      <xdr:row>60</xdr:row>
      <xdr:rowOff>143764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153941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90678</xdr:rowOff>
    </xdr:from>
    <xdr:to>
      <xdr:col>11</xdr:col>
      <xdr:colOff>82550</xdr:colOff>
      <xdr:row>59</xdr:row>
      <xdr:rowOff>20828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31005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人口一人当たりの人件費・物件費の状況については、</a:t>
          </a:r>
          <a:r>
            <a:rPr kumimoji="1" lang="ja-JP" altLang="en-US" sz="1100">
              <a:solidFill>
                <a:schemeClr val="dk1"/>
              </a:solidFill>
              <a:effectLst/>
              <a:latin typeface="+mn-lt"/>
              <a:ea typeface="+mn-ea"/>
              <a:cs typeface="+mn-cs"/>
            </a:rPr>
            <a:t>人事院勧告に伴う給与改定や</a:t>
          </a:r>
          <a:r>
            <a:rPr kumimoji="1" lang="ja-JP" altLang="ja-JP" sz="1100">
              <a:solidFill>
                <a:schemeClr val="dk1"/>
              </a:solidFill>
              <a:effectLst/>
              <a:latin typeface="+mn-lt"/>
              <a:ea typeface="+mn-ea"/>
              <a:cs typeface="+mn-cs"/>
            </a:rPr>
            <a:t>物価高騰</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により微増した。</a:t>
          </a:r>
          <a:endParaRPr lang="ja-JP" altLang="ja-JP" sz="1400">
            <a:effectLst/>
          </a:endParaRPr>
        </a:p>
        <a:p>
          <a:r>
            <a:rPr kumimoji="1" lang="ja-JP" altLang="ja-JP" sz="1100">
              <a:solidFill>
                <a:schemeClr val="dk1"/>
              </a:solidFill>
              <a:effectLst/>
              <a:latin typeface="+mn-lt"/>
              <a:ea typeface="+mn-ea"/>
              <a:cs typeface="+mn-cs"/>
            </a:rPr>
            <a:t>　人件費は、類似団体平均を大きく上回る数値で推移しているが、人口規模に対して広大な面積を有する行政構造により、人口規模からすると多くの職員を要することが要因である。事務事業の効率化と効果的な職員配置により、人件費の抑制に努め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物件費は、高齢者が多数を占める住民の移動手段である乗合バス運行事業、地域活性化と観光産業育成のための町営施設指定管理事業等の業務委託が大きな要因となっている。</a:t>
          </a:r>
          <a:endParaRPr lang="ja-JP" altLang="ja-JP" sz="1400">
            <a:effectLst/>
          </a:endParaRPr>
        </a:p>
        <a:p>
          <a:r>
            <a:rPr kumimoji="1" lang="ja-JP" altLang="ja-JP" sz="1100">
              <a:solidFill>
                <a:schemeClr val="dk1"/>
              </a:solidFill>
              <a:effectLst/>
              <a:latin typeface="+mn-lt"/>
              <a:ea typeface="+mn-ea"/>
              <a:cs typeface="+mn-cs"/>
            </a:rPr>
            <a:t>　施設の集約化や運営方法の見直し等を進めコスト削減に努める。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28195</xdr:rowOff>
    </xdr:from>
    <xdr:to>
      <xdr:col>23</xdr:col>
      <xdr:colOff>133350</xdr:colOff>
      <xdr:row>86</xdr:row>
      <xdr:rowOff>95749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2895"/>
          <a:ext cx="838200" cy="6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147264</xdr:rowOff>
    </xdr:from>
    <xdr:to>
      <xdr:col>19</xdr:col>
      <xdr:colOff>133350</xdr:colOff>
      <xdr:row>86</xdr:row>
      <xdr:rowOff>28195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20514"/>
          <a:ext cx="8890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125918</xdr:rowOff>
    </xdr:from>
    <xdr:to>
      <xdr:col>15</xdr:col>
      <xdr:colOff>82550</xdr:colOff>
      <xdr:row>85</xdr:row>
      <xdr:rowOff>147264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99168"/>
          <a:ext cx="8890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18070</xdr:rowOff>
    </xdr:from>
    <xdr:to>
      <xdr:col>11</xdr:col>
      <xdr:colOff>31750</xdr:colOff>
      <xdr:row>85</xdr:row>
      <xdr:rowOff>125918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91320"/>
          <a:ext cx="889000" cy="1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105518</xdr:rowOff>
    </xdr:from>
    <xdr:to>
      <xdr:col>7</xdr:col>
      <xdr:colOff>31750</xdr:colOff>
      <xdr:row>83</xdr:row>
      <xdr:rowOff>35668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44949</xdr:rowOff>
    </xdr:from>
    <xdr:to>
      <xdr:col>23</xdr:col>
      <xdr:colOff>184150</xdr:colOff>
      <xdr:row>86</xdr:row>
      <xdr:rowOff>146549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17026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6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148845</xdr:rowOff>
    </xdr:from>
    <xdr:to>
      <xdr:col>19</xdr:col>
      <xdr:colOff>184150</xdr:colOff>
      <xdr:row>86</xdr:row>
      <xdr:rowOff>78995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63772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0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96464</xdr:rowOff>
    </xdr:from>
    <xdr:to>
      <xdr:col>15</xdr:col>
      <xdr:colOff>133350</xdr:colOff>
      <xdr:row>86</xdr:row>
      <xdr:rowOff>26614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11391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5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75118</xdr:rowOff>
    </xdr:from>
    <xdr:to>
      <xdr:col>11</xdr:col>
      <xdr:colOff>82550</xdr:colOff>
      <xdr:row>86</xdr:row>
      <xdr:rowOff>5268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161495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3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138720</xdr:rowOff>
    </xdr:from>
    <xdr:to>
      <xdr:col>7</xdr:col>
      <xdr:colOff>31750</xdr:colOff>
      <xdr:row>85</xdr:row>
      <xdr:rowOff>68870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53647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2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給与水準は概ね</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台で推移しており、類似団体平均より高い数値となっている。要因は職員の年齢構成に遍在性があることによる。</a:t>
          </a:r>
          <a:endParaRPr lang="ja-JP" altLang="ja-JP" sz="1400">
            <a:effectLst/>
          </a:endParaRPr>
        </a:p>
        <a:p>
          <a:r>
            <a:rPr kumimoji="1" lang="ja-JP" altLang="ja-JP" sz="1100">
              <a:solidFill>
                <a:schemeClr val="dk1"/>
              </a:solidFill>
              <a:effectLst/>
              <a:latin typeface="+mn-lt"/>
              <a:ea typeface="+mn-ea"/>
              <a:cs typeface="+mn-cs"/>
            </a:rPr>
            <a:t>　地域の状況を考慮しつつ、</a:t>
          </a:r>
          <a:r>
            <a:rPr kumimoji="1" lang="ja-JP" altLang="en-US" sz="1100">
              <a:solidFill>
                <a:schemeClr val="dk1"/>
              </a:solidFill>
              <a:effectLst/>
              <a:latin typeface="+mn-lt"/>
              <a:ea typeface="+mn-ea"/>
              <a:cs typeface="+mn-cs"/>
            </a:rPr>
            <a:t>定数管理や</a:t>
          </a:r>
          <a:r>
            <a:rPr kumimoji="1" lang="ja-JP" altLang="ja-JP" sz="1100">
              <a:solidFill>
                <a:schemeClr val="dk1"/>
              </a:solidFill>
              <a:effectLst/>
              <a:latin typeface="+mn-lt"/>
              <a:ea typeface="+mn-ea"/>
              <a:cs typeface="+mn-cs"/>
            </a:rPr>
            <a:t>人事評価の運用により適正な給与水準の維持に努める。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138995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5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と大きな行政区域の中に集落が点在していることから効率的に行政運営をすることが困難なため、人口千人当たりの職員数は類似団体平均を大きく上回っている。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人件費抑制の観点から、住民サービスの低下を招くことのない水準を維持しつつ、事務事業の不断の見直しを実施し適正職員での定員管理に努める。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64305</xdr:rowOff>
    </xdr:from>
    <xdr:to>
      <xdr:col>81</xdr:col>
      <xdr:colOff>44450</xdr:colOff>
      <xdr:row>64</xdr:row>
      <xdr:rowOff>164846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03710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56864</xdr:rowOff>
    </xdr:from>
    <xdr:to>
      <xdr:col>77</xdr:col>
      <xdr:colOff>44450</xdr:colOff>
      <xdr:row>64</xdr:row>
      <xdr:rowOff>64305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029664"/>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32734</xdr:rowOff>
    </xdr:from>
    <xdr:to>
      <xdr:col>72</xdr:col>
      <xdr:colOff>203200</xdr:colOff>
      <xdr:row>64</xdr:row>
      <xdr:rowOff>56864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055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64</xdr:row>
      <xdr:rowOff>32734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53856"/>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146727</xdr:rowOff>
    </xdr:from>
    <xdr:to>
      <xdr:col>64</xdr:col>
      <xdr:colOff>152400</xdr:colOff>
      <xdr:row>61</xdr:row>
      <xdr:rowOff>76877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3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87054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0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114046</xdr:rowOff>
    </xdr:from>
    <xdr:to>
      <xdr:col>81</xdr:col>
      <xdr:colOff>95250</xdr:colOff>
      <xdr:row>65</xdr:row>
      <xdr:rowOff>44196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86123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13505</xdr:rowOff>
    </xdr:from>
    <xdr:to>
      <xdr:col>77</xdr:col>
      <xdr:colOff>95250</xdr:colOff>
      <xdr:row>64</xdr:row>
      <xdr:rowOff>115105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99882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7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6064</xdr:rowOff>
    </xdr:from>
    <xdr:to>
      <xdr:col>73</xdr:col>
      <xdr:colOff>44450</xdr:colOff>
      <xdr:row>64</xdr:row>
      <xdr:rowOff>107664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92441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6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153384</xdr:rowOff>
    </xdr:from>
    <xdr:to>
      <xdr:col>68</xdr:col>
      <xdr:colOff>203200</xdr:colOff>
      <xdr:row>64</xdr:row>
      <xdr:rowOff>83534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68311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4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101706</xdr:rowOff>
    </xdr:from>
    <xdr:to>
      <xdr:col>64</xdr:col>
      <xdr:colOff>152400</xdr:colOff>
      <xdr:row>64</xdr:row>
      <xdr:rowOff>31856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16633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％の増となったが、類似団体平均を大きく下回り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健全な状況である。</a:t>
          </a:r>
          <a:endParaRPr lang="ja-JP" altLang="ja-JP" sz="1400">
            <a:effectLst/>
          </a:endParaRPr>
        </a:p>
        <a:p>
          <a:r>
            <a:rPr kumimoji="1" lang="ja-JP" altLang="ja-JP" sz="1100">
              <a:solidFill>
                <a:schemeClr val="dk1"/>
              </a:solidFill>
              <a:effectLst/>
              <a:latin typeface="+mn-lt"/>
              <a:ea typeface="+mn-ea"/>
              <a:cs typeface="+mn-cs"/>
            </a:rPr>
            <a:t>　今後も過疎対策事業債等交付税算入率の高い地方債を活用しつつ、計画的な地方債発行とその抑制に努める。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43362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544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145869</xdr:rowOff>
    </xdr:from>
    <xdr:to>
      <xdr:col>77</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609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118291</xdr:rowOff>
    </xdr:from>
    <xdr:to>
      <xdr:col>72</xdr:col>
      <xdr:colOff>203200</xdr:colOff>
      <xdr:row>38</xdr:row>
      <xdr:rowOff>145869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333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38</xdr:row>
      <xdr:rowOff>118291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196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164012</xdr:rowOff>
    </xdr:from>
    <xdr:to>
      <xdr:col>81</xdr:col>
      <xdr:colOff>95250</xdr:colOff>
      <xdr:row>39</xdr:row>
      <xdr:rowOff>94162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9089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95069</xdr:rowOff>
    </xdr:from>
    <xdr:to>
      <xdr:col>73</xdr:col>
      <xdr:colOff>44450</xdr:colOff>
      <xdr:row>39</xdr:row>
      <xdr:rowOff>25219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35396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7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67491</xdr:rowOff>
    </xdr:from>
    <xdr:to>
      <xdr:col>68</xdr:col>
      <xdr:colOff>203200</xdr:colOff>
      <xdr:row>38</xdr:row>
      <xdr:rowOff>169091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7819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53703</xdr:rowOff>
    </xdr:from>
    <xdr:to>
      <xdr:col>64</xdr:col>
      <xdr:colOff>152400</xdr:colOff>
      <xdr:row>38</xdr:row>
      <xdr:rowOff>155303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165480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将来負担の状況は、将来負担額よりも充当可能財源等が上回っているため、算定数値は「－」となり、健全な状況となっている。</a:t>
          </a:r>
          <a:endParaRPr lang="ja-JP" altLang="ja-JP" sz="1400">
            <a:effectLst/>
          </a:endParaRPr>
        </a:p>
        <a:p>
          <a:r>
            <a:rPr kumimoji="1" lang="ja-JP" altLang="ja-JP" sz="1100">
              <a:solidFill>
                <a:schemeClr val="dk1"/>
              </a:solidFill>
              <a:effectLst/>
              <a:latin typeface="+mn-lt"/>
              <a:ea typeface="+mn-ea"/>
              <a:cs typeface="+mn-cs"/>
            </a:rPr>
            <a:t>　これまでと同様に大型事業の実施に地方債の発行が不可欠となってくるが、将来世代への負担増とならないよう、地方債の計画的な発行と抑制を図り、公債費などの義務的経費の削減に努める。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人事院勧告に伴う給与改定</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育児休業職員の復帰により増加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定員管理と人事評価の運用により、適正な人件費の維持に努める。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物件費は、物価や光熱水費の高騰により増加した。</a:t>
          </a:r>
          <a:endParaRPr lang="ja-JP" altLang="ja-JP" sz="1400">
            <a:effectLst/>
          </a:endParaRPr>
        </a:p>
        <a:p>
          <a:r>
            <a:rPr kumimoji="1" lang="ja-JP" altLang="ja-JP" sz="1100">
              <a:solidFill>
                <a:schemeClr val="dk1"/>
              </a:solidFill>
              <a:effectLst/>
              <a:latin typeface="+mn-lt"/>
              <a:ea typeface="+mn-ea"/>
              <a:cs typeface="+mn-cs"/>
            </a:rPr>
            <a:t>公共施設の集約化や事務事業の見直しにより、物件費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33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131572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90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xdr:rowOff>
    </xdr:from>
    <xdr:to>
      <xdr:col>65</xdr:col>
      <xdr:colOff>53975</xdr:colOff>
      <xdr:row>14</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1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18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32275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80772</xdr:rowOff>
    </xdr:from>
    <xdr:to>
      <xdr:col>65</xdr:col>
      <xdr:colOff>53975</xdr:colOff>
      <xdr:row>15</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167149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扶助費については、前年度と比べほぼ横ばいで推移している。</a:t>
          </a:r>
          <a:endParaRPr lang="ja-JP" altLang="ja-JP" sz="1400">
            <a:effectLst/>
          </a:endParaRPr>
        </a:p>
        <a:p>
          <a:r>
            <a:rPr kumimoji="1" lang="ja-JP" altLang="ja-JP" sz="1100">
              <a:solidFill>
                <a:schemeClr val="dk1"/>
              </a:solidFill>
              <a:effectLst/>
              <a:latin typeface="+mn-lt"/>
              <a:ea typeface="+mn-ea"/>
              <a:cs typeface="+mn-cs"/>
            </a:rPr>
            <a:t>　類似団体平均を下回っているが、全国的に問題になっている少子高齢化の影響で、高齢者等の社会保障へのニーズが高まっていくことが予想される。</a:t>
          </a:r>
          <a:endParaRPr lang="ja-JP" altLang="ja-JP" sz="1400">
            <a:effectLst/>
          </a:endParaRPr>
        </a:p>
        <a:p>
          <a:r>
            <a:rPr kumimoji="1" lang="ja-JP" altLang="ja-JP" sz="1100">
              <a:solidFill>
                <a:schemeClr val="dk1"/>
              </a:solidFill>
              <a:effectLst/>
              <a:latin typeface="+mn-lt"/>
              <a:ea typeface="+mn-ea"/>
              <a:cs typeface="+mn-cs"/>
            </a:rPr>
            <a:t>　制度の適正な運用により医療費等の抑制と財源の確保に努める必要がある。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類似団体平均を下回って推移しており、繰出金が多くを占める。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の要因は、全体的な経常一般財源等の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　受益者負担の観点から保険料、使用料の適正化を図るとともに、医療費等支出の抑制にも努める必要がある。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54610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476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476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446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4462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％増加した。増加の要因としては</a:t>
          </a:r>
          <a:r>
            <a:rPr kumimoji="1" lang="ja-JP" altLang="ja-JP" sz="1100">
              <a:solidFill>
                <a:schemeClr val="dk1"/>
              </a:solidFill>
              <a:effectLst/>
              <a:latin typeface="+mn-lt"/>
              <a:ea typeface="+mn-ea"/>
              <a:cs typeface="+mn-cs"/>
            </a:rPr>
            <a:t>、一部事務組合への負担金</a:t>
          </a:r>
          <a:r>
            <a:rPr kumimoji="1" lang="ja-JP" altLang="en-US" sz="1100">
              <a:solidFill>
                <a:schemeClr val="dk1"/>
              </a:solidFill>
              <a:effectLst/>
              <a:latin typeface="+mn-lt"/>
              <a:ea typeface="+mn-ea"/>
              <a:cs typeface="+mn-cs"/>
            </a:rPr>
            <a:t>の増（</a:t>
          </a:r>
          <a:r>
            <a:rPr kumimoji="1" lang="en-US" altLang="ja-JP" sz="1100">
              <a:solidFill>
                <a:schemeClr val="dk1"/>
              </a:solidFill>
              <a:effectLst/>
              <a:latin typeface="+mn-lt"/>
              <a:ea typeface="+mn-ea"/>
              <a:cs typeface="+mn-cs"/>
            </a:rPr>
            <a:t>45.4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や、国・県以外への補助が大半となっており、地域振興のための各種団体への補助は不可欠ではあるが、補助金交付事業の適正な運用により、補助金の適正化と抑制に努める必要がある。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152146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4433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21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公共施設長寿命化事業等に係る財源としての地方債の発行が見込まれるため、地方債の発行には交付税算入率の高い過疎対策事業債等の活用に努め、計画的な発行により公債費の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65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429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46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公債費以外に係る経常経費は、類似団体平均を</a:t>
          </a:r>
          <a:r>
            <a:rPr kumimoji="1" lang="ja-JP" altLang="en-US" sz="1100">
              <a:solidFill>
                <a:schemeClr val="dk1"/>
              </a:solidFill>
              <a:effectLst/>
              <a:latin typeface="+mn-lt"/>
              <a:ea typeface="+mn-ea"/>
              <a:cs typeface="+mn-cs"/>
            </a:rPr>
            <a:t>若干上回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要因として、公債費以外の法人等各種団体への補助金費等の増（</a:t>
          </a:r>
          <a:r>
            <a:rPr kumimoji="1" lang="en-US" altLang="ja-JP" sz="1100">
              <a:solidFill>
                <a:schemeClr val="dk1"/>
              </a:solidFill>
              <a:effectLst/>
              <a:latin typeface="+mn-lt"/>
              <a:ea typeface="+mn-ea"/>
              <a:cs typeface="+mn-cs"/>
            </a:rPr>
            <a:t>45.4</a:t>
          </a:r>
          <a:r>
            <a:rPr kumimoji="1" lang="ja-JP" altLang="en-US" sz="1100">
              <a:solidFill>
                <a:schemeClr val="dk1"/>
              </a:solidFill>
              <a:effectLst/>
              <a:latin typeface="+mn-lt"/>
              <a:ea typeface="+mn-ea"/>
              <a:cs typeface="+mn-cs"/>
            </a:rPr>
            <a:t>％増）が大きい。一部事務組合等への適正な補助金負担金の検証を進めるとともに、</a:t>
          </a:r>
          <a:r>
            <a:rPr kumimoji="1" lang="ja-JP" altLang="ja-JP" sz="1100">
              <a:solidFill>
                <a:schemeClr val="dk1"/>
              </a:solidFill>
              <a:effectLst/>
              <a:latin typeface="+mn-lt"/>
              <a:ea typeface="+mn-ea"/>
              <a:cs typeface="+mn-cs"/>
            </a:rPr>
            <a:t>緊急性のないもの</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効果の低い事業の抑制を図るとともに、公共施設の集約化等を検討し経常経費の抑制に努める必要がある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78</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02337"/>
          <a:ext cx="8382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76</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5087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76</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508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166946</xdr:rowOff>
    </xdr:from>
    <xdr:to>
      <xdr:col>29</xdr:col>
      <xdr:colOff>127000</xdr:colOff>
      <xdr:row>13</xdr:row>
      <xdr:rowOff>137350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71971"/>
          <a:ext cx="647700" cy="14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137350</xdr:rowOff>
    </xdr:from>
    <xdr:to>
      <xdr:col>26</xdr:col>
      <xdr:colOff>50800</xdr:colOff>
      <xdr:row>14</xdr:row>
      <xdr:rowOff>10589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413825"/>
          <a:ext cx="698500" cy="4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10589</xdr:rowOff>
    </xdr:from>
    <xdr:to>
      <xdr:col>22</xdr:col>
      <xdr:colOff>114300</xdr:colOff>
      <xdr:row>14</xdr:row>
      <xdr:rowOff>95488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458514"/>
          <a:ext cx="698500" cy="8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95488</xdr:rowOff>
    </xdr:from>
    <xdr:to>
      <xdr:col>18</xdr:col>
      <xdr:colOff>177800</xdr:colOff>
      <xdr:row>14</xdr:row>
      <xdr:rowOff>153361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543413"/>
          <a:ext cx="698500" cy="5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41384</xdr:rowOff>
    </xdr:from>
    <xdr:to>
      <xdr:col>15</xdr:col>
      <xdr:colOff>101600</xdr:colOff>
      <xdr:row>17</xdr:row>
      <xdr:rowOff>142984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127761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09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116146</xdr:rowOff>
    </xdr:from>
    <xdr:to>
      <xdr:col>29</xdr:col>
      <xdr:colOff>177800</xdr:colOff>
      <xdr:row>13</xdr:row>
      <xdr:rowOff>46296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2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132673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6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86550</xdr:rowOff>
    </xdr:from>
    <xdr:to>
      <xdr:col>26</xdr:col>
      <xdr:colOff>101600</xdr:colOff>
      <xdr:row>14</xdr:row>
      <xdr:rowOff>16700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26877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13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131239</xdr:rowOff>
    </xdr:from>
    <xdr:to>
      <xdr:col>22</xdr:col>
      <xdr:colOff>165100</xdr:colOff>
      <xdr:row>14</xdr:row>
      <xdr:rowOff>61389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40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71566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7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44688</xdr:rowOff>
    </xdr:from>
    <xdr:to>
      <xdr:col>19</xdr:col>
      <xdr:colOff>38100</xdr:colOff>
      <xdr:row>14</xdr:row>
      <xdr:rowOff>146288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49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156465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2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102561</xdr:rowOff>
    </xdr:from>
    <xdr:to>
      <xdr:col>15</xdr:col>
      <xdr:colOff>101600</xdr:colOff>
      <xdr:row>15</xdr:row>
      <xdr:rowOff>32711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5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42888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31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322573</xdr:rowOff>
    </xdr:from>
    <xdr:to>
      <xdr:col>29</xdr:col>
      <xdr:colOff>127000</xdr:colOff>
      <xdr:row>36</xdr:row>
      <xdr:rowOff>73622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32923"/>
          <a:ext cx="647700" cy="9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73622</xdr:rowOff>
    </xdr:from>
    <xdr:to>
      <xdr:col>26</xdr:col>
      <xdr:colOff>50800</xdr:colOff>
      <xdr:row>36</xdr:row>
      <xdr:rowOff>95241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26872"/>
          <a:ext cx="6985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95241</xdr:rowOff>
    </xdr:from>
    <xdr:to>
      <xdr:col>22</xdr:col>
      <xdr:colOff>114300</xdr:colOff>
      <xdr:row>36</xdr:row>
      <xdr:rowOff>161953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48491"/>
          <a:ext cx="698500" cy="6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161953</xdr:rowOff>
    </xdr:from>
    <xdr:to>
      <xdr:col>18</xdr:col>
      <xdr:colOff>177800</xdr:colOff>
      <xdr:row>37</xdr:row>
      <xdr:rowOff>90470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15203"/>
          <a:ext cx="698500" cy="99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84641</xdr:rowOff>
    </xdr:from>
    <xdr:to>
      <xdr:col>15</xdr:col>
      <xdr:colOff>101600</xdr:colOff>
      <xdr:row>37</xdr:row>
      <xdr:rowOff>14791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37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271773</xdr:rowOff>
    </xdr:from>
    <xdr:to>
      <xdr:col>29</xdr:col>
      <xdr:colOff>177800</xdr:colOff>
      <xdr:row>36</xdr:row>
      <xdr:rowOff>30473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8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116850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22822</xdr:rowOff>
    </xdr:from>
    <xdr:to>
      <xdr:col>26</xdr:col>
      <xdr:colOff>101600</xdr:colOff>
      <xdr:row>36</xdr:row>
      <xdr:rowOff>124422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134599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4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44441</xdr:rowOff>
    </xdr:from>
    <xdr:to>
      <xdr:col>22</xdr:col>
      <xdr:colOff>165100</xdr:colOff>
      <xdr:row>36</xdr:row>
      <xdr:rowOff>146041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9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156218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6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111153</xdr:rowOff>
    </xdr:from>
    <xdr:to>
      <xdr:col>19</xdr:col>
      <xdr:colOff>38100</xdr:colOff>
      <xdr:row>37</xdr:row>
      <xdr:rowOff>41303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6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3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39670</xdr:rowOff>
    </xdr:from>
    <xdr:to>
      <xdr:col>15</xdr:col>
      <xdr:colOff>101600</xdr:colOff>
      <xdr:row>37</xdr:row>
      <xdr:rowOff>141270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6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126047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123325</xdr:rowOff>
    </xdr:from>
    <xdr:to>
      <xdr:col>24</xdr:col>
      <xdr:colOff>63500</xdr:colOff>
      <xdr:row>33</xdr:row>
      <xdr:rowOff>61248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609725"/>
          <a:ext cx="838200" cy="10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61248</xdr:rowOff>
    </xdr:from>
    <xdr:to>
      <xdr:col>19</xdr:col>
      <xdr:colOff>177800</xdr:colOff>
      <xdr:row>33</xdr:row>
      <xdr:rowOff>84182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719098"/>
          <a:ext cx="889000" cy="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84182</xdr:rowOff>
    </xdr:from>
    <xdr:to>
      <xdr:col>15</xdr:col>
      <xdr:colOff>50800</xdr:colOff>
      <xdr:row>33</xdr:row>
      <xdr:rowOff>155746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742032"/>
          <a:ext cx="8890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155746</xdr:rowOff>
    </xdr:from>
    <xdr:to>
      <xdr:col>10</xdr:col>
      <xdr:colOff>114300</xdr:colOff>
      <xdr:row>34</xdr:row>
      <xdr:rowOff>7367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813596"/>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50829</xdr:rowOff>
    </xdr:from>
    <xdr:to>
      <xdr:col>6</xdr:col>
      <xdr:colOff>38100</xdr:colOff>
      <xdr:row>36</xdr:row>
      <xdr:rowOff>152429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143556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72525</xdr:rowOff>
    </xdr:from>
    <xdr:to>
      <xdr:col>24</xdr:col>
      <xdr:colOff>114300</xdr:colOff>
      <xdr:row>33</xdr:row>
      <xdr:rowOff>2675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5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95402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41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10448</xdr:rowOff>
    </xdr:from>
    <xdr:to>
      <xdr:col>20</xdr:col>
      <xdr:colOff>38100</xdr:colOff>
      <xdr:row>33</xdr:row>
      <xdr:rowOff>112048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6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128575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44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33382</xdr:rowOff>
    </xdr:from>
    <xdr:to>
      <xdr:col>15</xdr:col>
      <xdr:colOff>101600</xdr:colOff>
      <xdr:row>33</xdr:row>
      <xdr:rowOff>134982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6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151509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46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104946</xdr:rowOff>
    </xdr:from>
    <xdr:to>
      <xdr:col>10</xdr:col>
      <xdr:colOff>165100</xdr:colOff>
      <xdr:row>34</xdr:row>
      <xdr:rowOff>35096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51623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3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128017</xdr:rowOff>
    </xdr:from>
    <xdr:to>
      <xdr:col>6</xdr:col>
      <xdr:colOff>38100</xdr:colOff>
      <xdr:row>34</xdr:row>
      <xdr:rowOff>58167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74694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117999</xdr:rowOff>
    </xdr:from>
    <xdr:to>
      <xdr:col>24</xdr:col>
      <xdr:colOff>63500</xdr:colOff>
      <xdr:row>52</xdr:row>
      <xdr:rowOff>163177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33399"/>
          <a:ext cx="8382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163177</xdr:rowOff>
    </xdr:from>
    <xdr:to>
      <xdr:col>19</xdr:col>
      <xdr:colOff>177800</xdr:colOff>
      <xdr:row>53</xdr:row>
      <xdr:rowOff>87423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78577"/>
          <a:ext cx="889000" cy="9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84985</xdr:rowOff>
    </xdr:from>
    <xdr:to>
      <xdr:col>15</xdr:col>
      <xdr:colOff>50800</xdr:colOff>
      <xdr:row>53</xdr:row>
      <xdr:rowOff>87423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17183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84985</xdr:rowOff>
    </xdr:from>
    <xdr:to>
      <xdr:col>10</xdr:col>
      <xdr:colOff>114300</xdr:colOff>
      <xdr:row>54</xdr:row>
      <xdr:rowOff>83803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171835"/>
          <a:ext cx="889000" cy="1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129666</xdr:rowOff>
    </xdr:from>
    <xdr:to>
      <xdr:col>6</xdr:col>
      <xdr:colOff>38100</xdr:colOff>
      <xdr:row>57</xdr:row>
      <xdr:rowOff>59816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50943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82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67199</xdr:rowOff>
    </xdr:from>
    <xdr:to>
      <xdr:col>24</xdr:col>
      <xdr:colOff>114300</xdr:colOff>
      <xdr:row>52</xdr:row>
      <xdr:rowOff>168799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90076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112377</xdr:rowOff>
    </xdr:from>
    <xdr:to>
      <xdr:col>20</xdr:col>
      <xdr:colOff>38100</xdr:colOff>
      <xdr:row>53</xdr:row>
      <xdr:rowOff>42527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2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59054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36623</xdr:rowOff>
    </xdr:from>
    <xdr:to>
      <xdr:col>15</xdr:col>
      <xdr:colOff>101600</xdr:colOff>
      <xdr:row>53</xdr:row>
      <xdr:rowOff>138223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2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154750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9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34185</xdr:rowOff>
    </xdr:from>
    <xdr:to>
      <xdr:col>10</xdr:col>
      <xdr:colOff>165100</xdr:colOff>
      <xdr:row>53</xdr:row>
      <xdr:rowOff>135785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152312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89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33003</xdr:rowOff>
    </xdr:from>
    <xdr:to>
      <xdr:col>6</xdr:col>
      <xdr:colOff>38100</xdr:colOff>
      <xdr:row>54</xdr:row>
      <xdr:rowOff>134603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151130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6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125371</xdr:rowOff>
    </xdr:from>
    <xdr:to>
      <xdr:col>24</xdr:col>
      <xdr:colOff>63500</xdr:colOff>
      <xdr:row>77</xdr:row>
      <xdr:rowOff>149191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7021"/>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82074</xdr:rowOff>
    </xdr:from>
    <xdr:to>
      <xdr:col>19</xdr:col>
      <xdr:colOff>177800</xdr:colOff>
      <xdr:row>77</xdr:row>
      <xdr:rowOff>125371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83724"/>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49192</xdr:rowOff>
    </xdr:from>
    <xdr:to>
      <xdr:col>15</xdr:col>
      <xdr:colOff>50800</xdr:colOff>
      <xdr:row>77</xdr:row>
      <xdr:rowOff>82074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0842"/>
          <a:ext cx="8890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49192</xdr:rowOff>
    </xdr:from>
    <xdr:to>
      <xdr:col>10</xdr:col>
      <xdr:colOff>114300</xdr:colOff>
      <xdr:row>77</xdr:row>
      <xdr:rowOff>166171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0842"/>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50668</xdr:rowOff>
    </xdr:from>
    <xdr:to>
      <xdr:col>6</xdr:col>
      <xdr:colOff>38100</xdr:colOff>
      <xdr:row>77</xdr:row>
      <xdr:rowOff>152268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168795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2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98391</xdr:rowOff>
    </xdr:from>
    <xdr:to>
      <xdr:col>24</xdr:col>
      <xdr:colOff>114300</xdr:colOff>
      <xdr:row>78</xdr:row>
      <xdr:rowOff>28541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76818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74571</xdr:rowOff>
    </xdr:from>
    <xdr:to>
      <xdr:col>20</xdr:col>
      <xdr:colOff>38100</xdr:colOff>
      <xdr:row>78</xdr:row>
      <xdr:rowOff>4721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167298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31274</xdr:rowOff>
    </xdr:from>
    <xdr:to>
      <xdr:col>15</xdr:col>
      <xdr:colOff>101600</xdr:colOff>
      <xdr:row>77</xdr:row>
      <xdr:rowOff>132874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124001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169842</xdr:rowOff>
    </xdr:from>
    <xdr:to>
      <xdr:col>10</xdr:col>
      <xdr:colOff>165100</xdr:colOff>
      <xdr:row>77</xdr:row>
      <xdr:rowOff>99992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116519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115371</xdr:rowOff>
    </xdr:from>
    <xdr:to>
      <xdr:col>6</xdr:col>
      <xdr:colOff>38100</xdr:colOff>
      <xdr:row>78</xdr:row>
      <xdr:rowOff>45521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36648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39670</xdr:rowOff>
    </xdr:from>
    <xdr:to>
      <xdr:col>24</xdr:col>
      <xdr:colOff>63500</xdr:colOff>
      <xdr:row>94</xdr:row>
      <xdr:rowOff>95972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55970"/>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141714</xdr:rowOff>
    </xdr:from>
    <xdr:to>
      <xdr:col>19</xdr:col>
      <xdr:colOff>177800</xdr:colOff>
      <xdr:row>94</xdr:row>
      <xdr:rowOff>39670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15114"/>
          <a:ext cx="889000" cy="2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141714</xdr:rowOff>
    </xdr:from>
    <xdr:to>
      <xdr:col>15</xdr:col>
      <xdr:colOff>50800</xdr:colOff>
      <xdr:row>94</xdr:row>
      <xdr:rowOff>38669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15114"/>
          <a:ext cx="889000" cy="23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38669</xdr:rowOff>
    </xdr:from>
    <xdr:to>
      <xdr:col>10</xdr:col>
      <xdr:colOff>114300</xdr:colOff>
      <xdr:row>95</xdr:row>
      <xdr:rowOff>98879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54969"/>
          <a:ext cx="889000" cy="2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60509</xdr:rowOff>
    </xdr:from>
    <xdr:to>
      <xdr:col>6</xdr:col>
      <xdr:colOff>38100</xdr:colOff>
      <xdr:row>96</xdr:row>
      <xdr:rowOff>162109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1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1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45172</xdr:rowOff>
    </xdr:from>
    <xdr:to>
      <xdr:col>24</xdr:col>
      <xdr:colOff>114300</xdr:colOff>
      <xdr:row>94</xdr:row>
      <xdr:rowOff>146772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68049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160320</xdr:rowOff>
    </xdr:from>
    <xdr:to>
      <xdr:col>20</xdr:col>
      <xdr:colOff>38100</xdr:colOff>
      <xdr:row>94</xdr:row>
      <xdr:rowOff>90470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106997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90914</xdr:rowOff>
    </xdr:from>
    <xdr:to>
      <xdr:col>15</xdr:col>
      <xdr:colOff>101600</xdr:colOff>
      <xdr:row>93</xdr:row>
      <xdr:rowOff>21064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37591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3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159319</xdr:rowOff>
    </xdr:from>
    <xdr:to>
      <xdr:col>10</xdr:col>
      <xdr:colOff>165100</xdr:colOff>
      <xdr:row>94</xdr:row>
      <xdr:rowOff>89469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105996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7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48079</xdr:rowOff>
    </xdr:from>
    <xdr:to>
      <xdr:col>6</xdr:col>
      <xdr:colOff>38100</xdr:colOff>
      <xdr:row>95</xdr:row>
      <xdr:rowOff>149679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166206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98920</xdr:rowOff>
    </xdr:from>
    <xdr:to>
      <xdr:col>55</xdr:col>
      <xdr:colOff>0</xdr:colOff>
      <xdr:row>33</xdr:row>
      <xdr:rowOff>52850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242420"/>
          <a:ext cx="838200" cy="46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52850</xdr:rowOff>
    </xdr:from>
    <xdr:to>
      <xdr:col>50</xdr:col>
      <xdr:colOff>114300</xdr:colOff>
      <xdr:row>33</xdr:row>
      <xdr:rowOff>93946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10700"/>
          <a:ext cx="889000" cy="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93946</xdr:rowOff>
    </xdr:from>
    <xdr:to>
      <xdr:col>45</xdr:col>
      <xdr:colOff>177800</xdr:colOff>
      <xdr:row>34</xdr:row>
      <xdr:rowOff>56044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751796"/>
          <a:ext cx="8890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122205</xdr:rowOff>
    </xdr:from>
    <xdr:to>
      <xdr:col>41</xdr:col>
      <xdr:colOff>50800</xdr:colOff>
      <xdr:row>34</xdr:row>
      <xdr:rowOff>56044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608605"/>
          <a:ext cx="889000" cy="27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28360</xdr:rowOff>
    </xdr:from>
    <xdr:to>
      <xdr:col>36</xdr:col>
      <xdr:colOff>165100</xdr:colOff>
      <xdr:row>34</xdr:row>
      <xdr:rowOff>129960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121087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5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48120</xdr:rowOff>
    </xdr:from>
    <xdr:to>
      <xdr:col>55</xdr:col>
      <xdr:colOff>50800</xdr:colOff>
      <xdr:row>30</xdr:row>
      <xdr:rowOff>149720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1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1147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1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2050</xdr:rowOff>
    </xdr:from>
    <xdr:to>
      <xdr:col>50</xdr:col>
      <xdr:colOff>165100</xdr:colOff>
      <xdr:row>33</xdr:row>
      <xdr:rowOff>103650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6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120177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43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43146</xdr:rowOff>
    </xdr:from>
    <xdr:to>
      <xdr:col>46</xdr:col>
      <xdr:colOff>38100</xdr:colOff>
      <xdr:row>33</xdr:row>
      <xdr:rowOff>144746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161273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4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5244</xdr:rowOff>
    </xdr:from>
    <xdr:to>
      <xdr:col>41</xdr:col>
      <xdr:colOff>101600</xdr:colOff>
      <xdr:row>34</xdr:row>
      <xdr:rowOff>106844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123371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71405</xdr:rowOff>
    </xdr:from>
    <xdr:to>
      <xdr:col>36</xdr:col>
      <xdr:colOff>165100</xdr:colOff>
      <xdr:row>33</xdr:row>
      <xdr:rowOff>1555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18082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41439</xdr:rowOff>
    </xdr:from>
    <xdr:to>
      <xdr:col>55</xdr:col>
      <xdr:colOff>0</xdr:colOff>
      <xdr:row>57</xdr:row>
      <xdr:rowOff>119941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14089"/>
          <a:ext cx="8382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168489</xdr:rowOff>
    </xdr:from>
    <xdr:to>
      <xdr:col>50</xdr:col>
      <xdr:colOff>114300</xdr:colOff>
      <xdr:row>57</xdr:row>
      <xdr:rowOff>41439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98239"/>
          <a:ext cx="889000" cy="2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168489</xdr:rowOff>
    </xdr:from>
    <xdr:to>
      <xdr:col>45</xdr:col>
      <xdr:colOff>177800</xdr:colOff>
      <xdr:row>56</xdr:row>
      <xdr:rowOff>41708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98239"/>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41708</xdr:rowOff>
    </xdr:from>
    <xdr:to>
      <xdr:col>41</xdr:col>
      <xdr:colOff>50800</xdr:colOff>
      <xdr:row>57</xdr:row>
      <xdr:rowOff>107354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2908"/>
          <a:ext cx="889000" cy="2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38474</xdr:rowOff>
    </xdr:from>
    <xdr:to>
      <xdr:col>36</xdr:col>
      <xdr:colOff>165100</xdr:colOff>
      <xdr:row>58</xdr:row>
      <xdr:rowOff>140074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131201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69141</xdr:rowOff>
    </xdr:from>
    <xdr:to>
      <xdr:col>55</xdr:col>
      <xdr:colOff>50800</xdr:colOff>
      <xdr:row>57</xdr:row>
      <xdr:rowOff>170741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92018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162089</xdr:rowOff>
    </xdr:from>
    <xdr:to>
      <xdr:col>50</xdr:col>
      <xdr:colOff>165100</xdr:colOff>
      <xdr:row>57</xdr:row>
      <xdr:rowOff>92239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108766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3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117689</xdr:rowOff>
    </xdr:from>
    <xdr:to>
      <xdr:col>46</xdr:col>
      <xdr:colOff>38100</xdr:colOff>
      <xdr:row>56</xdr:row>
      <xdr:rowOff>47839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64366</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05205" y="932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162358</xdr:rowOff>
    </xdr:from>
    <xdr:to>
      <xdr:col>41</xdr:col>
      <xdr:colOff>101600</xdr:colOff>
      <xdr:row>56</xdr:row>
      <xdr:rowOff>92508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109035</xdr:rowOff>
    </xdr:from>
    <xdr:ext cx="6901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16205" y="93673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56554</xdr:rowOff>
    </xdr:from>
    <xdr:to>
      <xdr:col>36</xdr:col>
      <xdr:colOff>165100</xdr:colOff>
      <xdr:row>57</xdr:row>
      <xdr:rowOff>158154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3231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0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118410</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805710"/>
          <a:ext cx="1270" cy="78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65087</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58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118410</xdr:rowOff>
    </xdr:from>
    <xdr:to>
      <xdr:col>55</xdr:col>
      <xdr:colOff>88900</xdr:colOff>
      <xdr:row>74</xdr:row>
      <xdr:rowOff>118410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80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28891</xdr:rowOff>
    </xdr:from>
    <xdr:to>
      <xdr:col>55</xdr:col>
      <xdr:colOff>0</xdr:colOff>
      <xdr:row>78</xdr:row>
      <xdr:rowOff>99871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30541"/>
          <a:ext cx="838200" cy="24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36670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58243</xdr:rowOff>
    </xdr:from>
    <xdr:to>
      <xdr:col>55</xdr:col>
      <xdr:colOff>50800</xdr:colOff>
      <xdr:row>78</xdr:row>
      <xdr:rowOff>159843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144007</xdr:rowOff>
    </xdr:from>
    <xdr:to>
      <xdr:col>50</xdr:col>
      <xdr:colOff>114300</xdr:colOff>
      <xdr:row>78</xdr:row>
      <xdr:rowOff>99871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145507"/>
          <a:ext cx="889000" cy="13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37162</xdr:rowOff>
    </xdr:from>
    <xdr:to>
      <xdr:col>50</xdr:col>
      <xdr:colOff>165100</xdr:colOff>
      <xdr:row>78</xdr:row>
      <xdr:rowOff>138762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155289</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39795" y="1318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144007</xdr:rowOff>
    </xdr:from>
    <xdr:to>
      <xdr:col>45</xdr:col>
      <xdr:colOff>177800</xdr:colOff>
      <xdr:row>78</xdr:row>
      <xdr:rowOff>146997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145507"/>
          <a:ext cx="889000" cy="13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25921</xdr:rowOff>
    </xdr:from>
    <xdr:to>
      <xdr:col>46</xdr:col>
      <xdr:colOff>38100</xdr:colOff>
      <xdr:row>78</xdr:row>
      <xdr:rowOff>127521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118648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50795" y="134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146997</xdr:rowOff>
    </xdr:from>
    <xdr:to>
      <xdr:col>41</xdr:col>
      <xdr:colOff>50800</xdr:colOff>
      <xdr:row>78</xdr:row>
      <xdr:rowOff>152527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20097"/>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11705</xdr:rowOff>
    </xdr:from>
    <xdr:to>
      <xdr:col>41</xdr:col>
      <xdr:colOff>101600</xdr:colOff>
      <xdr:row>78</xdr:row>
      <xdr:rowOff>113305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129832</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149541</xdr:rowOff>
    </xdr:from>
    <xdr:to>
      <xdr:col>55</xdr:col>
      <xdr:colOff>50800</xdr:colOff>
      <xdr:row>77</xdr:row>
      <xdr:rowOff>79691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968</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3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49071</xdr:rowOff>
    </xdr:from>
    <xdr:to>
      <xdr:col>50</xdr:col>
      <xdr:colOff>165100</xdr:colOff>
      <xdr:row>78</xdr:row>
      <xdr:rowOff>150671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141798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93207</xdr:rowOff>
    </xdr:from>
    <xdr:to>
      <xdr:col>46</xdr:col>
      <xdr:colOff>38100</xdr:colOff>
      <xdr:row>71</xdr:row>
      <xdr:rowOff>23357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0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39884</xdr:rowOff>
    </xdr:from>
    <xdr:ext cx="69018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05205" y="11869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96197</xdr:rowOff>
    </xdr:from>
    <xdr:to>
      <xdr:col>41</xdr:col>
      <xdr:colOff>101600</xdr:colOff>
      <xdr:row>79</xdr:row>
      <xdr:rowOff>26347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17474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101727</xdr:rowOff>
    </xdr:from>
    <xdr:to>
      <xdr:col>36</xdr:col>
      <xdr:colOff>165100</xdr:colOff>
      <xdr:row>79</xdr:row>
      <xdr:rowOff>31877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23004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121327</xdr:rowOff>
    </xdr:from>
    <xdr:to>
      <xdr:col>54</xdr:col>
      <xdr:colOff>189865</xdr:colOff>
      <xdr:row>99</xdr:row>
      <xdr:rowOff>80618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6409077"/>
          <a:ext cx="1270" cy="64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84445</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80618</xdr:rowOff>
    </xdr:from>
    <xdr:to>
      <xdr:col>55</xdr:col>
      <xdr:colOff>88900</xdr:colOff>
      <xdr:row>99</xdr:row>
      <xdr:rowOff>80618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5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68004</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618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121327</xdr:rowOff>
    </xdr:from>
    <xdr:to>
      <xdr:col>55</xdr:col>
      <xdr:colOff>88900</xdr:colOff>
      <xdr:row>95</xdr:row>
      <xdr:rowOff>121327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4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68326</xdr:rowOff>
    </xdr:from>
    <xdr:to>
      <xdr:col>55</xdr:col>
      <xdr:colOff>0</xdr:colOff>
      <xdr:row>96</xdr:row>
      <xdr:rowOff>167491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184626"/>
          <a:ext cx="838200" cy="4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43423</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84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64996</xdr:rowOff>
    </xdr:from>
    <xdr:to>
      <xdr:col>55</xdr:col>
      <xdr:colOff>50800</xdr:colOff>
      <xdr:row>98</xdr:row>
      <xdr:rowOff>166596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8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68326</xdr:rowOff>
    </xdr:from>
    <xdr:to>
      <xdr:col>50</xdr:col>
      <xdr:colOff>114300</xdr:colOff>
      <xdr:row>97</xdr:row>
      <xdr:rowOff>76247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184626"/>
          <a:ext cx="889000" cy="5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57465</xdr:rowOff>
    </xdr:from>
    <xdr:to>
      <xdr:col>50</xdr:col>
      <xdr:colOff>165100</xdr:colOff>
      <xdr:row>98</xdr:row>
      <xdr:rowOff>159065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85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150192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95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52639</xdr:rowOff>
    </xdr:from>
    <xdr:to>
      <xdr:col>45</xdr:col>
      <xdr:colOff>177800</xdr:colOff>
      <xdr:row>97</xdr:row>
      <xdr:rowOff>76247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654589"/>
          <a:ext cx="889000" cy="10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78690</xdr:rowOff>
    </xdr:from>
    <xdr:to>
      <xdr:col>46</xdr:col>
      <xdr:colOff>38100</xdr:colOff>
      <xdr:row>99</xdr:row>
      <xdr:rowOff>8840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8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171417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97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52639</xdr:rowOff>
    </xdr:from>
    <xdr:to>
      <xdr:col>41</xdr:col>
      <xdr:colOff>50800</xdr:colOff>
      <xdr:row>95</xdr:row>
      <xdr:rowOff>60713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654589"/>
          <a:ext cx="889000" cy="6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13195</xdr:rowOff>
    </xdr:from>
    <xdr:to>
      <xdr:col>41</xdr:col>
      <xdr:colOff>101600</xdr:colOff>
      <xdr:row>98</xdr:row>
      <xdr:rowOff>114795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105922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0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8429</xdr:rowOff>
    </xdr:from>
    <xdr:to>
      <xdr:col>36</xdr:col>
      <xdr:colOff>165100</xdr:colOff>
      <xdr:row>98</xdr:row>
      <xdr:rowOff>110029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81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101156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116691</xdr:rowOff>
    </xdr:from>
    <xdr:to>
      <xdr:col>55</xdr:col>
      <xdr:colOff>50800</xdr:colOff>
      <xdr:row>97</xdr:row>
      <xdr:rowOff>46841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139568</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2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17526</xdr:rowOff>
    </xdr:from>
    <xdr:to>
      <xdr:col>50</xdr:col>
      <xdr:colOff>165100</xdr:colOff>
      <xdr:row>94</xdr:row>
      <xdr:rowOff>119126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135653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90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25447</xdr:rowOff>
    </xdr:from>
    <xdr:to>
      <xdr:col>46</xdr:col>
      <xdr:colOff>38100</xdr:colOff>
      <xdr:row>97</xdr:row>
      <xdr:rowOff>127047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143574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43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1839</xdr:rowOff>
    </xdr:from>
    <xdr:to>
      <xdr:col>41</xdr:col>
      <xdr:colOff>101600</xdr:colOff>
      <xdr:row>91</xdr:row>
      <xdr:rowOff>103439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6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119966</xdr:rowOff>
    </xdr:from>
    <xdr:ext cx="69018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16205" y="15379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9913</xdr:rowOff>
    </xdr:from>
    <xdr:to>
      <xdr:col>36</xdr:col>
      <xdr:colOff>165100</xdr:colOff>
      <xdr:row>95</xdr:row>
      <xdr:rowOff>111513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128040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07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165178</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08828"/>
          <a:ext cx="889000" cy="2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114378</xdr:rowOff>
    </xdr:from>
    <xdr:to>
      <xdr:col>67</xdr:col>
      <xdr:colOff>101600</xdr:colOff>
      <xdr:row>38</xdr:row>
      <xdr:rowOff>44528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61055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3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118516</xdr:rowOff>
    </xdr:from>
    <xdr:to>
      <xdr:col>85</xdr:col>
      <xdr:colOff>127000</xdr:colOff>
      <xdr:row>74</xdr:row>
      <xdr:rowOff>137121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805816"/>
          <a:ext cx="8382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137121</xdr:rowOff>
    </xdr:from>
    <xdr:to>
      <xdr:col>81</xdr:col>
      <xdr:colOff>50800</xdr:colOff>
      <xdr:row>75</xdr:row>
      <xdr:rowOff>65360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824421"/>
          <a:ext cx="889000" cy="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45055</xdr:rowOff>
    </xdr:from>
    <xdr:to>
      <xdr:col>76</xdr:col>
      <xdr:colOff>114300</xdr:colOff>
      <xdr:row>75</xdr:row>
      <xdr:rowOff>65360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903805"/>
          <a:ext cx="889000" cy="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45055</xdr:rowOff>
    </xdr:from>
    <xdr:to>
      <xdr:col>71</xdr:col>
      <xdr:colOff>177800</xdr:colOff>
      <xdr:row>75</xdr:row>
      <xdr:rowOff>137910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03805"/>
          <a:ext cx="889000" cy="9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83316</xdr:rowOff>
    </xdr:from>
    <xdr:to>
      <xdr:col>67</xdr:col>
      <xdr:colOff>101600</xdr:colOff>
      <xdr:row>77</xdr:row>
      <xdr:rowOff>13466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4593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14795" y="1320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67716</xdr:rowOff>
    </xdr:from>
    <xdr:to>
      <xdr:col>85</xdr:col>
      <xdr:colOff>177800</xdr:colOff>
      <xdr:row>74</xdr:row>
      <xdr:rowOff>169316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90593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0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86321</xdr:rowOff>
    </xdr:from>
    <xdr:to>
      <xdr:col>81</xdr:col>
      <xdr:colOff>101600</xdr:colOff>
      <xdr:row>75</xdr:row>
      <xdr:rowOff>16471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32998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54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14560</xdr:rowOff>
    </xdr:from>
    <xdr:to>
      <xdr:col>76</xdr:col>
      <xdr:colOff>165100</xdr:colOff>
      <xdr:row>75</xdr:row>
      <xdr:rowOff>116160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132687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64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165705</xdr:rowOff>
    </xdr:from>
    <xdr:to>
      <xdr:col>72</xdr:col>
      <xdr:colOff>38100</xdr:colOff>
      <xdr:row>75</xdr:row>
      <xdr:rowOff>95855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112382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6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87110</xdr:rowOff>
    </xdr:from>
    <xdr:to>
      <xdr:col>67</xdr:col>
      <xdr:colOff>101600</xdr:colOff>
      <xdr:row>76</xdr:row>
      <xdr:rowOff>17261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45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33787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72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8708</xdr:rowOff>
    </xdr:from>
    <xdr:to>
      <xdr:col>85</xdr:col>
      <xdr:colOff>127000</xdr:colOff>
      <xdr:row>98</xdr:row>
      <xdr:rowOff>95926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10808"/>
          <a:ext cx="838200" cy="8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152783</xdr:rowOff>
    </xdr:from>
    <xdr:to>
      <xdr:col>81</xdr:col>
      <xdr:colOff>50800</xdr:colOff>
      <xdr:row>98</xdr:row>
      <xdr:rowOff>8708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40533"/>
          <a:ext cx="889000" cy="37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49705</xdr:rowOff>
    </xdr:from>
    <xdr:to>
      <xdr:col>76</xdr:col>
      <xdr:colOff>114300</xdr:colOff>
      <xdr:row>95</xdr:row>
      <xdr:rowOff>152783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337455"/>
          <a:ext cx="889000" cy="1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49705</xdr:rowOff>
    </xdr:from>
    <xdr:to>
      <xdr:col>71</xdr:col>
      <xdr:colOff>177800</xdr:colOff>
      <xdr:row>97</xdr:row>
      <xdr:rowOff>18983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337455"/>
          <a:ext cx="889000" cy="3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87450</xdr:rowOff>
    </xdr:from>
    <xdr:to>
      <xdr:col>67</xdr:col>
      <xdr:colOff>101600</xdr:colOff>
      <xdr:row>98</xdr:row>
      <xdr:rowOff>17600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8727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45126</xdr:rowOff>
    </xdr:from>
    <xdr:to>
      <xdr:col>85</xdr:col>
      <xdr:colOff>177800</xdr:colOff>
      <xdr:row>98</xdr:row>
      <xdr:rowOff>146726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131503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129358</xdr:rowOff>
    </xdr:from>
    <xdr:to>
      <xdr:col>81</xdr:col>
      <xdr:colOff>101600</xdr:colOff>
      <xdr:row>98</xdr:row>
      <xdr:rowOff>59508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50635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101983</xdr:rowOff>
    </xdr:from>
    <xdr:to>
      <xdr:col>76</xdr:col>
      <xdr:colOff>165100</xdr:colOff>
      <xdr:row>96</xdr:row>
      <xdr:rowOff>32133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48660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6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170355</xdr:rowOff>
    </xdr:from>
    <xdr:to>
      <xdr:col>72</xdr:col>
      <xdr:colOff>38100</xdr:colOff>
      <xdr:row>95</xdr:row>
      <xdr:rowOff>100505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2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117032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606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139633</xdr:rowOff>
    </xdr:from>
    <xdr:to>
      <xdr:col>67</xdr:col>
      <xdr:colOff>101600</xdr:colOff>
      <xdr:row>97</xdr:row>
      <xdr:rowOff>69783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86310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14795" y="1637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49032</xdr:rowOff>
    </xdr:from>
    <xdr:to>
      <xdr:col>98</xdr:col>
      <xdr:colOff>38100</xdr:colOff>
      <xdr:row>38</xdr:row>
      <xdr:rowOff>150632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167159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128750</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7285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108971</xdr:rowOff>
    </xdr:from>
    <xdr:to>
      <xdr:col>98</xdr:col>
      <xdr:colOff>38100</xdr:colOff>
      <xdr:row>58</xdr:row>
      <xdr:rowOff>39121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55648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5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77950</xdr:rowOff>
    </xdr:from>
    <xdr:to>
      <xdr:col>98</xdr:col>
      <xdr:colOff>38100</xdr:colOff>
      <xdr:row>59</xdr:row>
      <xdr:rowOff>8100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170677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158314</xdr:rowOff>
    </xdr:from>
    <xdr:to>
      <xdr:col>116</xdr:col>
      <xdr:colOff>63500</xdr:colOff>
      <xdr:row>71</xdr:row>
      <xdr:rowOff>161580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312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161580</xdr:rowOff>
    </xdr:from>
    <xdr:to>
      <xdr:col>111</xdr:col>
      <xdr:colOff>177800</xdr:colOff>
      <xdr:row>72</xdr:row>
      <xdr:rowOff>24834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334530"/>
          <a:ext cx="889000" cy="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24834</xdr:rowOff>
    </xdr:from>
    <xdr:to>
      <xdr:col>107</xdr:col>
      <xdr:colOff>50800</xdr:colOff>
      <xdr:row>72</xdr:row>
      <xdr:rowOff>39007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36923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72209</xdr:rowOff>
    </xdr:from>
    <xdr:to>
      <xdr:col>102</xdr:col>
      <xdr:colOff>114300</xdr:colOff>
      <xdr:row>72</xdr:row>
      <xdr:rowOff>39007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24515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71189</xdr:rowOff>
    </xdr:from>
    <xdr:to>
      <xdr:col>98</xdr:col>
      <xdr:colOff>38100</xdr:colOff>
      <xdr:row>72</xdr:row>
      <xdr:rowOff>1339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24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163916</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3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107514</xdr:rowOff>
    </xdr:from>
    <xdr:to>
      <xdr:col>116</xdr:col>
      <xdr:colOff>114300</xdr:colOff>
      <xdr:row>72</xdr:row>
      <xdr:rowOff>37664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130391</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3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110780</xdr:rowOff>
    </xdr:from>
    <xdr:to>
      <xdr:col>112</xdr:col>
      <xdr:colOff>38100</xdr:colOff>
      <xdr:row>72</xdr:row>
      <xdr:rowOff>40930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2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57457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05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145484</xdr:rowOff>
    </xdr:from>
    <xdr:to>
      <xdr:col>107</xdr:col>
      <xdr:colOff>101600</xdr:colOff>
      <xdr:row>72</xdr:row>
      <xdr:rowOff>75634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3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92161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209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159657</xdr:rowOff>
    </xdr:from>
    <xdr:to>
      <xdr:col>102</xdr:col>
      <xdr:colOff>165100</xdr:colOff>
      <xdr:row>72</xdr:row>
      <xdr:rowOff>89807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3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106334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210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21409</xdr:rowOff>
    </xdr:from>
    <xdr:to>
      <xdr:col>98</xdr:col>
      <xdr:colOff>38100</xdr:colOff>
      <xdr:row>71</xdr:row>
      <xdr:rowOff>123009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1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139536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19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殆どの項目で類似団体平均を上回っている。これは、人口が少なく、</a:t>
          </a:r>
          <a:r>
            <a:rPr kumimoji="1" lang="en-US" altLang="ja-JP" sz="1100">
              <a:solidFill>
                <a:schemeClr val="dk1"/>
              </a:solidFill>
              <a:effectLst/>
              <a:latin typeface="+mn-lt"/>
              <a:ea typeface="+mn-ea"/>
              <a:cs typeface="+mn-cs"/>
            </a:rPr>
            <a:t>370km2</a:t>
          </a:r>
          <a:r>
            <a:rPr kumimoji="1" lang="ja-JP" altLang="ja-JP" sz="1100">
              <a:solidFill>
                <a:schemeClr val="dk1"/>
              </a:solidFill>
              <a:effectLst/>
              <a:latin typeface="+mn-lt"/>
              <a:ea typeface="+mn-ea"/>
              <a:cs typeface="+mn-cs"/>
            </a:rPr>
            <a:t>と行政区域が広大かつ集落が点在している地勢的問題により行政効率が悪いことが要因となっている。</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ja-JP" sz="1100">
              <a:solidFill>
                <a:sysClr val="windowText" lastClr="000000"/>
              </a:solidFill>
              <a:effectLst/>
              <a:latin typeface="+mn-lt"/>
              <a:ea typeface="+mn-ea"/>
              <a:cs typeface="+mn-cs"/>
            </a:rPr>
            <a:t>スクールバス運行事業</a:t>
          </a:r>
          <a:r>
            <a:rPr kumimoji="1" lang="ja-JP" altLang="en-US" sz="1100">
              <a:solidFill>
                <a:sysClr val="windowText" lastClr="000000"/>
              </a:solidFill>
              <a:effectLst/>
              <a:latin typeface="+mn-lt"/>
              <a:ea typeface="+mn-ea"/>
              <a:cs typeface="+mn-cs"/>
            </a:rPr>
            <a:t>や外国語指導講師派遣事業</a:t>
          </a:r>
          <a:r>
            <a:rPr kumimoji="1" lang="ja-JP" altLang="ja-JP" sz="1100">
              <a:solidFill>
                <a:sysClr val="windowText" lastClr="000000"/>
              </a:solidFill>
              <a:effectLst/>
              <a:latin typeface="+mn-lt"/>
              <a:ea typeface="+mn-ea"/>
              <a:cs typeface="+mn-cs"/>
            </a:rPr>
            <a:t>などの教育振興関連や、地域振興・観光振興を目的とした町営施設指定管理事業</a:t>
          </a:r>
          <a:r>
            <a:rPr kumimoji="1" lang="ja-JP" altLang="en-US" sz="1100">
              <a:solidFill>
                <a:sysClr val="windowText" lastClr="000000"/>
              </a:solidFill>
              <a:effectLst/>
              <a:latin typeface="+mn-lt"/>
              <a:ea typeface="+mn-ea"/>
              <a:cs typeface="+mn-cs"/>
            </a:rPr>
            <a:t>、また、リニア発生土を活用曽田道路改良事業関連業務委託等が多くを占めている。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扶助費は、障害福祉サービス費</a:t>
          </a:r>
          <a:r>
            <a:rPr kumimoji="1" lang="ja-JP" altLang="ja-JP" sz="1100">
              <a:solidFill>
                <a:schemeClr val="dk1"/>
              </a:solidFill>
              <a:effectLst/>
              <a:latin typeface="+mn-lt"/>
              <a:ea typeface="+mn-ea"/>
              <a:cs typeface="+mn-cs"/>
            </a:rPr>
            <a:t>、児童手当費、母子家庭医療費助成事業及び老人保護措置費等が挙げられる</a:t>
          </a:r>
          <a:r>
            <a:rPr kumimoji="1" lang="ja-JP" altLang="en-US" sz="1100">
              <a:solidFill>
                <a:schemeClr val="dk1"/>
              </a:solidFill>
              <a:effectLst/>
              <a:latin typeface="+mn-lt"/>
              <a:ea typeface="+mn-ea"/>
              <a:cs typeface="+mn-cs"/>
            </a:rPr>
            <a:t>。</a:t>
          </a:r>
          <a:endParaRPr lang="ja-JP" altLang="ja-JP" sz="1400">
            <a:solidFill>
              <a:srgbClr val="FF0000"/>
            </a:solidFill>
            <a:effectLst/>
          </a:endParaRPr>
        </a:p>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a:t>
          </a:r>
          <a:r>
            <a:rPr kumimoji="1" lang="ja-JP" altLang="ja-JP" sz="1100">
              <a:solidFill>
                <a:schemeClr val="dk1"/>
              </a:solidFill>
              <a:effectLst/>
              <a:latin typeface="+mn-lt"/>
              <a:ea typeface="+mn-ea"/>
              <a:cs typeface="+mn-cs"/>
            </a:rPr>
            <a:t>は、中央新幹線建設工事関連工事である町道角瀬白糸線道路改良工事の第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期工事が</a:t>
          </a:r>
          <a:r>
            <a:rPr kumimoji="1" lang="ja-JP" altLang="en-US" sz="1100">
              <a:solidFill>
                <a:schemeClr val="dk1"/>
              </a:solidFill>
              <a:effectLst/>
              <a:latin typeface="+mn-lt"/>
              <a:ea typeface="+mn-ea"/>
              <a:cs typeface="+mn-cs"/>
            </a:rPr>
            <a:t>進んでいるが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令和５年度からの繰越もあったことにより</a:t>
          </a:r>
          <a:r>
            <a:rPr kumimoji="1" lang="ja-JP" altLang="ja-JP" sz="1100">
              <a:solidFill>
                <a:schemeClr val="dk1"/>
              </a:solidFill>
              <a:effectLst/>
              <a:latin typeface="+mn-lt"/>
              <a:ea typeface="+mn-ea"/>
              <a:cs typeface="+mn-cs"/>
            </a:rPr>
            <a:t>令和６年度の支出額が大きく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令和７年度まで</a:t>
          </a:r>
          <a:r>
            <a:rPr kumimoji="1" lang="ja-JP" altLang="ja-JP" sz="1100">
              <a:solidFill>
                <a:schemeClr val="dk1"/>
              </a:solidFill>
              <a:effectLst/>
              <a:latin typeface="+mn-lt"/>
              <a:ea typeface="+mn-ea"/>
              <a:cs typeface="+mn-cs"/>
            </a:rPr>
            <a:t>中央新幹線関連事業の継続が見込まれるが、事業の検証を行い緊急性、必要性を判断することにより投資的経費の削減を図っていく。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163109</xdr:rowOff>
    </xdr:from>
    <xdr:to>
      <xdr:col>24</xdr:col>
      <xdr:colOff>63500</xdr:colOff>
      <xdr:row>33</xdr:row>
      <xdr:rowOff>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5649509"/>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xdr:rowOff>
    </xdr:from>
    <xdr:to>
      <xdr:col>19</xdr:col>
      <xdr:colOff>177800</xdr:colOff>
      <xdr:row>33</xdr:row>
      <xdr:rowOff>93569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658012"/>
          <a:ext cx="889000" cy="9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93569</xdr:rowOff>
    </xdr:from>
    <xdr:to>
      <xdr:col>15</xdr:col>
      <xdr:colOff>50800</xdr:colOff>
      <xdr:row>33</xdr:row>
      <xdr:rowOff>127858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57514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127858</xdr:rowOff>
    </xdr:from>
    <xdr:to>
      <xdr:col>10</xdr:col>
      <xdr:colOff>114300</xdr:colOff>
      <xdr:row>33</xdr:row>
      <xdr:rowOff>162217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5785708"/>
          <a:ext cx="889000" cy="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163743</xdr:rowOff>
    </xdr:from>
    <xdr:to>
      <xdr:col>6</xdr:col>
      <xdr:colOff>38100</xdr:colOff>
      <xdr:row>36</xdr:row>
      <xdr:rowOff>93893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16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85020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25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112309</xdr:rowOff>
    </xdr:from>
    <xdr:to>
      <xdr:col>24</xdr:col>
      <xdr:colOff>114300</xdr:colOff>
      <xdr:row>33</xdr:row>
      <xdr:rowOff>42459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5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135186</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4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120812</xdr:rowOff>
    </xdr:from>
    <xdr:to>
      <xdr:col>20</xdr:col>
      <xdr:colOff>38100</xdr:colOff>
      <xdr:row>33</xdr:row>
      <xdr:rowOff>50962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6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67489</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3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42769</xdr:rowOff>
    </xdr:from>
    <xdr:to>
      <xdr:col>15</xdr:col>
      <xdr:colOff>101600</xdr:colOff>
      <xdr:row>33</xdr:row>
      <xdr:rowOff>144369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7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160896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4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77058</xdr:rowOff>
    </xdr:from>
    <xdr:to>
      <xdr:col>10</xdr:col>
      <xdr:colOff>165100</xdr:colOff>
      <xdr:row>34</xdr:row>
      <xdr:rowOff>7208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23735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5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111417</xdr:rowOff>
    </xdr:from>
    <xdr:to>
      <xdr:col>6</xdr:col>
      <xdr:colOff>38100</xdr:colOff>
      <xdr:row>34</xdr:row>
      <xdr:rowOff>41567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7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58094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5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58576</xdr:rowOff>
    </xdr:from>
    <xdr:to>
      <xdr:col>24</xdr:col>
      <xdr:colOff>63500</xdr:colOff>
      <xdr:row>56</xdr:row>
      <xdr:rowOff>160740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59776"/>
          <a:ext cx="838200" cy="1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39492</xdr:rowOff>
    </xdr:from>
    <xdr:to>
      <xdr:col>19</xdr:col>
      <xdr:colOff>177800</xdr:colOff>
      <xdr:row>56</xdr:row>
      <xdr:rowOff>160740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69242"/>
          <a:ext cx="889000" cy="2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39492</xdr:rowOff>
    </xdr:from>
    <xdr:to>
      <xdr:col>15</xdr:col>
      <xdr:colOff>50800</xdr:colOff>
      <xdr:row>56</xdr:row>
      <xdr:rowOff>80942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69242"/>
          <a:ext cx="889000" cy="2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13177</xdr:rowOff>
    </xdr:from>
    <xdr:to>
      <xdr:col>10</xdr:col>
      <xdr:colOff>114300</xdr:colOff>
      <xdr:row>56</xdr:row>
      <xdr:rowOff>80942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14377"/>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163783</xdr:rowOff>
    </xdr:from>
    <xdr:to>
      <xdr:col>6</xdr:col>
      <xdr:colOff>38100</xdr:colOff>
      <xdr:row>57</xdr:row>
      <xdr:rowOff>93933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6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85060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5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7776</xdr:rowOff>
    </xdr:from>
    <xdr:to>
      <xdr:col>24</xdr:col>
      <xdr:colOff>114300</xdr:colOff>
      <xdr:row>56</xdr:row>
      <xdr:rowOff>109376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30653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6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109940</xdr:rowOff>
    </xdr:from>
    <xdr:to>
      <xdr:col>20</xdr:col>
      <xdr:colOff>38100</xdr:colOff>
      <xdr:row>57</xdr:row>
      <xdr:rowOff>40090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56617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160142</xdr:rowOff>
    </xdr:from>
    <xdr:to>
      <xdr:col>15</xdr:col>
      <xdr:colOff>101600</xdr:colOff>
      <xdr:row>55</xdr:row>
      <xdr:rowOff>90292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106819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9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30142</xdr:rowOff>
    </xdr:from>
    <xdr:to>
      <xdr:col>10</xdr:col>
      <xdr:colOff>165100</xdr:colOff>
      <xdr:row>56</xdr:row>
      <xdr:rowOff>131742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148269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0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133827</xdr:rowOff>
    </xdr:from>
    <xdr:to>
      <xdr:col>6</xdr:col>
      <xdr:colOff>38100</xdr:colOff>
      <xdr:row>56</xdr:row>
      <xdr:rowOff>63977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80504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57164</xdr:rowOff>
    </xdr:from>
    <xdr:to>
      <xdr:col>24</xdr:col>
      <xdr:colOff>63500</xdr:colOff>
      <xdr:row>73</xdr:row>
      <xdr:rowOff>46894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401564"/>
          <a:ext cx="838200" cy="1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169646</xdr:rowOff>
    </xdr:from>
    <xdr:to>
      <xdr:col>19</xdr:col>
      <xdr:colOff>177800</xdr:colOff>
      <xdr:row>73</xdr:row>
      <xdr:rowOff>46894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514046"/>
          <a:ext cx="889000" cy="4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169646</xdr:rowOff>
    </xdr:from>
    <xdr:to>
      <xdr:col>15</xdr:col>
      <xdr:colOff>50800</xdr:colOff>
      <xdr:row>73</xdr:row>
      <xdr:rowOff>68388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514046"/>
          <a:ext cx="889000" cy="7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61485</xdr:rowOff>
    </xdr:from>
    <xdr:to>
      <xdr:col>10</xdr:col>
      <xdr:colOff>114300</xdr:colOff>
      <xdr:row>73</xdr:row>
      <xdr:rowOff>68388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405885"/>
          <a:ext cx="889000" cy="1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46518</xdr:rowOff>
    </xdr:from>
    <xdr:to>
      <xdr:col>6</xdr:col>
      <xdr:colOff>38100</xdr:colOff>
      <xdr:row>76</xdr:row>
      <xdr:rowOff>148118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7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139245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6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6364</xdr:rowOff>
    </xdr:from>
    <xdr:to>
      <xdr:col>24</xdr:col>
      <xdr:colOff>114300</xdr:colOff>
      <xdr:row>72</xdr:row>
      <xdr:rowOff>107964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29241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167544</xdr:rowOff>
    </xdr:from>
    <xdr:to>
      <xdr:col>20</xdr:col>
      <xdr:colOff>38100</xdr:colOff>
      <xdr:row>73</xdr:row>
      <xdr:rowOff>97694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114221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2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118846</xdr:rowOff>
    </xdr:from>
    <xdr:to>
      <xdr:col>15</xdr:col>
      <xdr:colOff>101600</xdr:colOff>
      <xdr:row>73</xdr:row>
      <xdr:rowOff>48996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4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65523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23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17588</xdr:rowOff>
    </xdr:from>
    <xdr:to>
      <xdr:col>10</xdr:col>
      <xdr:colOff>165100</xdr:colOff>
      <xdr:row>73</xdr:row>
      <xdr:rowOff>119188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135715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30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10685</xdr:rowOff>
    </xdr:from>
    <xdr:to>
      <xdr:col>6</xdr:col>
      <xdr:colOff>38100</xdr:colOff>
      <xdr:row>72</xdr:row>
      <xdr:rowOff>112285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128812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13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79428</xdr:rowOff>
    </xdr:from>
    <xdr:to>
      <xdr:col>24</xdr:col>
      <xdr:colOff>63500</xdr:colOff>
      <xdr:row>91</xdr:row>
      <xdr:rowOff>94346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81378"/>
          <a:ext cx="838200" cy="1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94346</xdr:rowOff>
    </xdr:from>
    <xdr:to>
      <xdr:col>19</xdr:col>
      <xdr:colOff>177800</xdr:colOff>
      <xdr:row>94</xdr:row>
      <xdr:rowOff>34230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696296"/>
          <a:ext cx="889000" cy="45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34230</xdr:rowOff>
    </xdr:from>
    <xdr:to>
      <xdr:col>15</xdr:col>
      <xdr:colOff>50800</xdr:colOff>
      <xdr:row>95</xdr:row>
      <xdr:rowOff>93869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50530"/>
          <a:ext cx="889000" cy="2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93869</xdr:rowOff>
    </xdr:from>
    <xdr:to>
      <xdr:col>10</xdr:col>
      <xdr:colOff>114300</xdr:colOff>
      <xdr:row>95</xdr:row>
      <xdr:rowOff>164798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81619"/>
          <a:ext cx="889000" cy="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121168</xdr:rowOff>
    </xdr:from>
    <xdr:to>
      <xdr:col>6</xdr:col>
      <xdr:colOff>38100</xdr:colOff>
      <xdr:row>97</xdr:row>
      <xdr:rowOff>51318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42445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67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28628</xdr:rowOff>
    </xdr:from>
    <xdr:to>
      <xdr:col>24</xdr:col>
      <xdr:colOff>114300</xdr:colOff>
      <xdr:row>91</xdr:row>
      <xdr:rowOff>130228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115005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4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43546</xdr:rowOff>
    </xdr:from>
    <xdr:to>
      <xdr:col>20</xdr:col>
      <xdr:colOff>38100</xdr:colOff>
      <xdr:row>91</xdr:row>
      <xdr:rowOff>145146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6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161673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4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154880</xdr:rowOff>
    </xdr:from>
    <xdr:to>
      <xdr:col>15</xdr:col>
      <xdr:colOff>101600</xdr:colOff>
      <xdr:row>94</xdr:row>
      <xdr:rowOff>85030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101557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7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43069</xdr:rowOff>
    </xdr:from>
    <xdr:to>
      <xdr:col>10</xdr:col>
      <xdr:colOff>165100</xdr:colOff>
      <xdr:row>95</xdr:row>
      <xdr:rowOff>144669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161196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0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113998</xdr:rowOff>
    </xdr:from>
    <xdr:to>
      <xdr:col>6</xdr:col>
      <xdr:colOff>38100</xdr:colOff>
      <xdr:row>96</xdr:row>
      <xdr:rowOff>44148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60675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107823</xdr:rowOff>
    </xdr:from>
    <xdr:to>
      <xdr:col>55</xdr:col>
      <xdr:colOff>0</xdr:colOff>
      <xdr:row>36</xdr:row>
      <xdr:rowOff>159258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8002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159258</xdr:rowOff>
    </xdr:from>
    <xdr:to>
      <xdr:col>50</xdr:col>
      <xdr:colOff>114300</xdr:colOff>
      <xdr:row>37</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314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151892</xdr:rowOff>
    </xdr:from>
    <xdr:to>
      <xdr:col>45</xdr:col>
      <xdr:colOff>177800</xdr:colOff>
      <xdr:row>38</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5542"/>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167132</xdr:rowOff>
    </xdr:from>
    <xdr:to>
      <xdr:col>41</xdr:col>
      <xdr:colOff>50800</xdr:colOff>
      <xdr:row>39</xdr:row>
      <xdr:rowOff>21082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8223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103505</xdr:rowOff>
    </xdr:from>
    <xdr:to>
      <xdr:col>36</xdr:col>
      <xdr:colOff>165100</xdr:colOff>
      <xdr:row>37</xdr:row>
      <xdr:rowOff>33655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50182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57023</xdr:rowOff>
    </xdr:from>
    <xdr:to>
      <xdr:col>55</xdr:col>
      <xdr:colOff>50800</xdr:colOff>
      <xdr:row>36</xdr:row>
      <xdr:rowOff>158623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79900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8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108458</xdr:rowOff>
    </xdr:from>
    <xdr:to>
      <xdr:col>50</xdr:col>
      <xdr:colOff>165100</xdr:colOff>
      <xdr:row>37</xdr:row>
      <xdr:rowOff>38608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55135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47769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141732</xdr:rowOff>
    </xdr:from>
    <xdr:to>
      <xdr:col>36</xdr:col>
      <xdr:colOff>165100</xdr:colOff>
      <xdr:row>39</xdr:row>
      <xdr:rowOff>71882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63009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49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146721</xdr:rowOff>
    </xdr:from>
    <xdr:to>
      <xdr:col>55</xdr:col>
      <xdr:colOff>0</xdr:colOff>
      <xdr:row>58</xdr:row>
      <xdr:rowOff>152236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0821"/>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146007</xdr:rowOff>
    </xdr:from>
    <xdr:to>
      <xdr:col>50</xdr:col>
      <xdr:colOff>114300</xdr:colOff>
      <xdr:row>58</xdr:row>
      <xdr:rowOff>146721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90107"/>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146007</xdr:rowOff>
    </xdr:from>
    <xdr:to>
      <xdr:col>45</xdr:col>
      <xdr:colOff>177800</xdr:colOff>
      <xdr:row>58</xdr:row>
      <xdr:rowOff>150876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010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150876</xdr:rowOff>
    </xdr:from>
    <xdr:to>
      <xdr:col>41</xdr:col>
      <xdr:colOff>50800</xdr:colOff>
      <xdr:row>58</xdr:row>
      <xdr:rowOff>158064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4976"/>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115914</xdr:rowOff>
    </xdr:from>
    <xdr:to>
      <xdr:col>36</xdr:col>
      <xdr:colOff>165100</xdr:colOff>
      <xdr:row>59</xdr:row>
      <xdr:rowOff>46064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37191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101436</xdr:rowOff>
    </xdr:from>
    <xdr:to>
      <xdr:col>55</xdr:col>
      <xdr:colOff>50800</xdr:colOff>
      <xdr:row>59</xdr:row>
      <xdr:rowOff>31586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60813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95921</xdr:rowOff>
    </xdr:from>
    <xdr:to>
      <xdr:col>50</xdr:col>
      <xdr:colOff>165100</xdr:colOff>
      <xdr:row>59</xdr:row>
      <xdr:rowOff>26071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42598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95207</xdr:rowOff>
    </xdr:from>
    <xdr:to>
      <xdr:col>46</xdr:col>
      <xdr:colOff>38100</xdr:colOff>
      <xdr:row>59</xdr:row>
      <xdr:rowOff>25357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41884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100076</xdr:rowOff>
    </xdr:from>
    <xdr:to>
      <xdr:col>41</xdr:col>
      <xdr:colOff>101600</xdr:colOff>
      <xdr:row>59</xdr:row>
      <xdr:rowOff>30226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46753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1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107264</xdr:rowOff>
    </xdr:from>
    <xdr:to>
      <xdr:col>36</xdr:col>
      <xdr:colOff>165100</xdr:colOff>
      <xdr:row>59</xdr:row>
      <xdr:rowOff>37414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53941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2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69737</xdr:rowOff>
    </xdr:from>
    <xdr:to>
      <xdr:col>55</xdr:col>
      <xdr:colOff>0</xdr:colOff>
      <xdr:row>73</xdr:row>
      <xdr:rowOff>78645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414137"/>
          <a:ext cx="838200" cy="1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78645</xdr:rowOff>
    </xdr:from>
    <xdr:to>
      <xdr:col>50</xdr:col>
      <xdr:colOff>114300</xdr:colOff>
      <xdr:row>76</xdr:row>
      <xdr:rowOff>56936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594495"/>
          <a:ext cx="889000" cy="4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56936</xdr:rowOff>
    </xdr:from>
    <xdr:to>
      <xdr:col>45</xdr:col>
      <xdr:colOff>177800</xdr:colOff>
      <xdr:row>77</xdr:row>
      <xdr:rowOff>127676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87136"/>
          <a:ext cx="889000" cy="2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94404</xdr:rowOff>
    </xdr:from>
    <xdr:to>
      <xdr:col>41</xdr:col>
      <xdr:colOff>50800</xdr:colOff>
      <xdr:row>77</xdr:row>
      <xdr:rowOff>127676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24604"/>
          <a:ext cx="889000" cy="20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111296</xdr:rowOff>
    </xdr:from>
    <xdr:to>
      <xdr:col>36</xdr:col>
      <xdr:colOff>165100</xdr:colOff>
      <xdr:row>77</xdr:row>
      <xdr:rowOff>41446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32573</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2795" y="132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18937</xdr:rowOff>
    </xdr:from>
    <xdr:to>
      <xdr:col>55</xdr:col>
      <xdr:colOff>50800</xdr:colOff>
      <xdr:row>72</xdr:row>
      <xdr:rowOff>120537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3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41814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21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27845</xdr:rowOff>
    </xdr:from>
    <xdr:to>
      <xdr:col>50</xdr:col>
      <xdr:colOff>165100</xdr:colOff>
      <xdr:row>73</xdr:row>
      <xdr:rowOff>129445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54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145972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31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6136</xdr:rowOff>
    </xdr:from>
    <xdr:to>
      <xdr:col>46</xdr:col>
      <xdr:colOff>38100</xdr:colOff>
      <xdr:row>76</xdr:row>
      <xdr:rowOff>107736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124262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76876</xdr:rowOff>
    </xdr:from>
    <xdr:to>
      <xdr:col>41</xdr:col>
      <xdr:colOff>101600</xdr:colOff>
      <xdr:row>78</xdr:row>
      <xdr:rowOff>7026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23553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43604</xdr:rowOff>
    </xdr:from>
    <xdr:to>
      <xdr:col>36</xdr:col>
      <xdr:colOff>165100</xdr:colOff>
      <xdr:row>76</xdr:row>
      <xdr:rowOff>145204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161730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4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15624</xdr:rowOff>
    </xdr:from>
    <xdr:to>
      <xdr:col>54</xdr:col>
      <xdr:colOff>189865</xdr:colOff>
      <xdr:row>98</xdr:row>
      <xdr:rowOff>152918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303374"/>
          <a:ext cx="1270" cy="65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156745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152918</xdr:rowOff>
    </xdr:from>
    <xdr:to>
      <xdr:col>55</xdr:col>
      <xdr:colOff>88900</xdr:colOff>
      <xdr:row>98</xdr:row>
      <xdr:rowOff>152918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133751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607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15624</xdr:rowOff>
    </xdr:from>
    <xdr:to>
      <xdr:col>55</xdr:col>
      <xdr:colOff>88900</xdr:colOff>
      <xdr:row>95</xdr:row>
      <xdr:rowOff>15624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3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138854</xdr:rowOff>
    </xdr:from>
    <xdr:to>
      <xdr:col>55</xdr:col>
      <xdr:colOff>0</xdr:colOff>
      <xdr:row>95</xdr:row>
      <xdr:rowOff>15624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55154"/>
          <a:ext cx="838200" cy="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105808</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36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127381</xdr:rowOff>
    </xdr:from>
    <xdr:to>
      <xdr:col>55</xdr:col>
      <xdr:colOff>50800</xdr:colOff>
      <xdr:row>98</xdr:row>
      <xdr:rowOff>57531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47220</xdr:rowOff>
    </xdr:from>
    <xdr:to>
      <xdr:col>50</xdr:col>
      <xdr:colOff>114300</xdr:colOff>
      <xdr:row>94</xdr:row>
      <xdr:rowOff>138854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49170"/>
          <a:ext cx="889000" cy="60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138717</xdr:rowOff>
    </xdr:from>
    <xdr:to>
      <xdr:col>50</xdr:col>
      <xdr:colOff>165100</xdr:colOff>
      <xdr:row>98</xdr:row>
      <xdr:rowOff>68867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59994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6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47220</xdr:rowOff>
    </xdr:from>
    <xdr:to>
      <xdr:col>45</xdr:col>
      <xdr:colOff>177800</xdr:colOff>
      <xdr:row>92</xdr:row>
      <xdr:rowOff>164636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49170"/>
          <a:ext cx="889000" cy="28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138753</xdr:rowOff>
    </xdr:from>
    <xdr:to>
      <xdr:col>46</xdr:col>
      <xdr:colOff>38100</xdr:colOff>
      <xdr:row>98</xdr:row>
      <xdr:rowOff>68903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60030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164636</xdr:rowOff>
    </xdr:from>
    <xdr:to>
      <xdr:col>41</xdr:col>
      <xdr:colOff>50800</xdr:colOff>
      <xdr:row>96</xdr:row>
      <xdr:rowOff>40295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38036"/>
          <a:ext cx="889000" cy="56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159435</xdr:rowOff>
    </xdr:from>
    <xdr:to>
      <xdr:col>41</xdr:col>
      <xdr:colOff>101600</xdr:colOff>
      <xdr:row>98</xdr:row>
      <xdr:rowOff>89585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80712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129707</xdr:rowOff>
    </xdr:from>
    <xdr:to>
      <xdr:col>36</xdr:col>
      <xdr:colOff>165100</xdr:colOff>
      <xdr:row>98</xdr:row>
      <xdr:rowOff>59857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50984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5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136274</xdr:rowOff>
    </xdr:from>
    <xdr:to>
      <xdr:col>55</xdr:col>
      <xdr:colOff>50800</xdr:colOff>
      <xdr:row>95</xdr:row>
      <xdr:rowOff>66424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89301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88054</xdr:rowOff>
    </xdr:from>
    <xdr:to>
      <xdr:col>50</xdr:col>
      <xdr:colOff>165100</xdr:colOff>
      <xdr:row>95</xdr:row>
      <xdr:rowOff>18204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34731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9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167870</xdr:rowOff>
    </xdr:from>
    <xdr:to>
      <xdr:col>46</xdr:col>
      <xdr:colOff>38100</xdr:colOff>
      <xdr:row>91</xdr:row>
      <xdr:rowOff>98020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5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114547</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05205" y="15373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113836</xdr:rowOff>
    </xdr:from>
    <xdr:to>
      <xdr:col>41</xdr:col>
      <xdr:colOff>101600</xdr:colOff>
      <xdr:row>93</xdr:row>
      <xdr:rowOff>43986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60513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66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160945</xdr:rowOff>
    </xdr:from>
    <xdr:to>
      <xdr:col>36</xdr:col>
      <xdr:colOff>165100</xdr:colOff>
      <xdr:row>96</xdr:row>
      <xdr:rowOff>91095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107622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15926</xdr:rowOff>
    </xdr:from>
    <xdr:to>
      <xdr:col>85</xdr:col>
      <xdr:colOff>126364</xdr:colOff>
      <xdr:row>39</xdr:row>
      <xdr:rowOff>56869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6188126"/>
          <a:ext cx="1269" cy="5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56869</xdr:rowOff>
    </xdr:from>
    <xdr:to>
      <xdr:col>86</xdr:col>
      <xdr:colOff>25400</xdr:colOff>
      <xdr:row>39</xdr:row>
      <xdr:rowOff>56869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134053</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9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15926</xdr:rowOff>
    </xdr:from>
    <xdr:to>
      <xdr:col>86</xdr:col>
      <xdr:colOff>25400</xdr:colOff>
      <xdr:row>36</xdr:row>
      <xdr:rowOff>15926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1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53838</xdr:rowOff>
    </xdr:from>
    <xdr:to>
      <xdr:col>85</xdr:col>
      <xdr:colOff>127000</xdr:colOff>
      <xdr:row>37</xdr:row>
      <xdr:rowOff>58952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97488"/>
          <a:ext cx="8382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141452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8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163025</xdr:rowOff>
    </xdr:from>
    <xdr:to>
      <xdr:col>85</xdr:col>
      <xdr:colOff>177800</xdr:colOff>
      <xdr:row>38</xdr:row>
      <xdr:rowOff>93175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0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99751</xdr:rowOff>
    </xdr:from>
    <xdr:to>
      <xdr:col>81</xdr:col>
      <xdr:colOff>50800</xdr:colOff>
      <xdr:row>37</xdr:row>
      <xdr:rowOff>53838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586151"/>
          <a:ext cx="889000" cy="8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26594</xdr:rowOff>
    </xdr:from>
    <xdr:to>
      <xdr:col>81</xdr:col>
      <xdr:colOff>101600</xdr:colOff>
      <xdr:row>38</xdr:row>
      <xdr:rowOff>128194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119321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42679</xdr:rowOff>
    </xdr:from>
    <xdr:to>
      <xdr:col>76</xdr:col>
      <xdr:colOff>114300</xdr:colOff>
      <xdr:row>32</xdr:row>
      <xdr:rowOff>99751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186179"/>
          <a:ext cx="889000" cy="3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14951</xdr:rowOff>
    </xdr:from>
    <xdr:to>
      <xdr:col>76</xdr:col>
      <xdr:colOff>165100</xdr:colOff>
      <xdr:row>38</xdr:row>
      <xdr:rowOff>116551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107678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42679</xdr:rowOff>
    </xdr:from>
    <xdr:to>
      <xdr:col>71</xdr:col>
      <xdr:colOff>177800</xdr:colOff>
      <xdr:row>33</xdr:row>
      <xdr:rowOff>87412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186179"/>
          <a:ext cx="889000" cy="5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12185</xdr:rowOff>
    </xdr:from>
    <xdr:to>
      <xdr:col>72</xdr:col>
      <xdr:colOff>38100</xdr:colOff>
      <xdr:row>38</xdr:row>
      <xdr:rowOff>113785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104912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144211</xdr:rowOff>
    </xdr:from>
    <xdr:to>
      <xdr:col>67</xdr:col>
      <xdr:colOff>101600</xdr:colOff>
      <xdr:row>38</xdr:row>
      <xdr:rowOff>74361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65488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8152</xdr:rowOff>
    </xdr:from>
    <xdr:to>
      <xdr:col>85</xdr:col>
      <xdr:colOff>177800</xdr:colOff>
      <xdr:row>37</xdr:row>
      <xdr:rowOff>109752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31029</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3038</xdr:rowOff>
    </xdr:from>
    <xdr:to>
      <xdr:col>81</xdr:col>
      <xdr:colOff>101600</xdr:colOff>
      <xdr:row>37</xdr:row>
      <xdr:rowOff>104638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121165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12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48951</xdr:rowOff>
    </xdr:from>
    <xdr:to>
      <xdr:col>76</xdr:col>
      <xdr:colOff>165100</xdr:colOff>
      <xdr:row>32</xdr:row>
      <xdr:rowOff>150551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5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167078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3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163329</xdr:rowOff>
    </xdr:from>
    <xdr:to>
      <xdr:col>72</xdr:col>
      <xdr:colOff>38100</xdr:colOff>
      <xdr:row>30</xdr:row>
      <xdr:rowOff>93479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13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110006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491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36612</xdr:rowOff>
    </xdr:from>
    <xdr:to>
      <xdr:col>67</xdr:col>
      <xdr:colOff>101600</xdr:colOff>
      <xdr:row>33</xdr:row>
      <xdr:rowOff>138212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154739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46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105717</xdr:rowOff>
    </xdr:from>
    <xdr:to>
      <xdr:col>85</xdr:col>
      <xdr:colOff>127000</xdr:colOff>
      <xdr:row>54</xdr:row>
      <xdr:rowOff>101557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021117"/>
          <a:ext cx="838200" cy="33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105717</xdr:rowOff>
    </xdr:from>
    <xdr:to>
      <xdr:col>81</xdr:col>
      <xdr:colOff>50800</xdr:colOff>
      <xdr:row>54</xdr:row>
      <xdr:rowOff>108816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021117"/>
          <a:ext cx="889000" cy="3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148511</xdr:rowOff>
    </xdr:from>
    <xdr:to>
      <xdr:col>76</xdr:col>
      <xdr:colOff>114300</xdr:colOff>
      <xdr:row>54</xdr:row>
      <xdr:rowOff>108816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35361"/>
          <a:ext cx="889000" cy="13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148511</xdr:rowOff>
    </xdr:from>
    <xdr:to>
      <xdr:col>71</xdr:col>
      <xdr:colOff>177800</xdr:colOff>
      <xdr:row>54</xdr:row>
      <xdr:rowOff>14502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35361"/>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132742</xdr:rowOff>
    </xdr:from>
    <xdr:to>
      <xdr:col>67</xdr:col>
      <xdr:colOff>101600</xdr:colOff>
      <xdr:row>57</xdr:row>
      <xdr:rowOff>62892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3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54019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82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50757</xdr:rowOff>
    </xdr:from>
    <xdr:to>
      <xdr:col>85</xdr:col>
      <xdr:colOff>177800</xdr:colOff>
      <xdr:row>54</xdr:row>
      <xdr:rowOff>152357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73634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6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54917</xdr:rowOff>
    </xdr:from>
    <xdr:to>
      <xdr:col>81</xdr:col>
      <xdr:colOff>101600</xdr:colOff>
      <xdr:row>52</xdr:row>
      <xdr:rowOff>156517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97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1594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74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58016</xdr:rowOff>
    </xdr:from>
    <xdr:to>
      <xdr:col>76</xdr:col>
      <xdr:colOff>165100</xdr:colOff>
      <xdr:row>54</xdr:row>
      <xdr:rowOff>159616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4693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09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97711</xdr:rowOff>
    </xdr:from>
    <xdr:to>
      <xdr:col>72</xdr:col>
      <xdr:colOff>38100</xdr:colOff>
      <xdr:row>54</xdr:row>
      <xdr:rowOff>27861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44388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95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135152</xdr:rowOff>
    </xdr:from>
    <xdr:to>
      <xdr:col>67</xdr:col>
      <xdr:colOff>101600</xdr:colOff>
      <xdr:row>54</xdr:row>
      <xdr:rowOff>65302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81829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99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165178</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66828"/>
          <a:ext cx="889000" cy="2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114378</xdr:rowOff>
    </xdr:from>
    <xdr:to>
      <xdr:col>67</xdr:col>
      <xdr:colOff>101600</xdr:colOff>
      <xdr:row>78</xdr:row>
      <xdr:rowOff>44528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61055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0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118515</xdr:rowOff>
    </xdr:from>
    <xdr:to>
      <xdr:col>85</xdr:col>
      <xdr:colOff>127000</xdr:colOff>
      <xdr:row>94</xdr:row>
      <xdr:rowOff>137122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34815"/>
          <a:ext cx="838200" cy="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137122</xdr:rowOff>
    </xdr:from>
    <xdr:to>
      <xdr:col>81</xdr:col>
      <xdr:colOff>50800</xdr:colOff>
      <xdr:row>95</xdr:row>
      <xdr:rowOff>65359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53422"/>
          <a:ext cx="889000" cy="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45055</xdr:rowOff>
    </xdr:from>
    <xdr:to>
      <xdr:col>76</xdr:col>
      <xdr:colOff>114300</xdr:colOff>
      <xdr:row>95</xdr:row>
      <xdr:rowOff>65359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32805"/>
          <a:ext cx="889000" cy="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45055</xdr:rowOff>
    </xdr:from>
    <xdr:to>
      <xdr:col>71</xdr:col>
      <xdr:colOff>177800</xdr:colOff>
      <xdr:row>95</xdr:row>
      <xdr:rowOff>137909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32805"/>
          <a:ext cx="889000" cy="9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83316</xdr:rowOff>
    </xdr:from>
    <xdr:to>
      <xdr:col>67</xdr:col>
      <xdr:colOff>101600</xdr:colOff>
      <xdr:row>97</xdr:row>
      <xdr:rowOff>13466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4593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3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67715</xdr:rowOff>
    </xdr:from>
    <xdr:to>
      <xdr:col>85</xdr:col>
      <xdr:colOff>177800</xdr:colOff>
      <xdr:row>94</xdr:row>
      <xdr:rowOff>169315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90592</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3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86322</xdr:rowOff>
    </xdr:from>
    <xdr:to>
      <xdr:col>81</xdr:col>
      <xdr:colOff>101600</xdr:colOff>
      <xdr:row>95</xdr:row>
      <xdr:rowOff>16472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32999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97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14559</xdr:rowOff>
    </xdr:from>
    <xdr:to>
      <xdr:col>76</xdr:col>
      <xdr:colOff>165100</xdr:colOff>
      <xdr:row>95</xdr:row>
      <xdr:rowOff>116159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132686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0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165705</xdr:rowOff>
    </xdr:from>
    <xdr:to>
      <xdr:col>72</xdr:col>
      <xdr:colOff>38100</xdr:colOff>
      <xdr:row>95</xdr:row>
      <xdr:rowOff>95855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112382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0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87109</xdr:rowOff>
    </xdr:from>
    <xdr:to>
      <xdr:col>67</xdr:col>
      <xdr:colOff>101600</xdr:colOff>
      <xdr:row>96</xdr:row>
      <xdr:rowOff>17259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33786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15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103815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618915"/>
          <a:ext cx="1269" cy="3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88591</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5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50491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39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103815</xdr:rowOff>
    </xdr:from>
    <xdr:to>
      <xdr:col>116</xdr:col>
      <xdr:colOff>152400</xdr:colOff>
      <xdr:row>38</xdr:row>
      <xdr:rowOff>103815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1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103815</xdr:rowOff>
    </xdr:from>
    <xdr:to>
      <xdr:col>116</xdr:col>
      <xdr:colOff>63500</xdr:colOff>
      <xdr:row>38</xdr:row>
      <xdr:rowOff>139695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618915"/>
          <a:ext cx="838200" cy="3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133042</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481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88635</xdr:rowOff>
    </xdr:from>
    <xdr:to>
      <xdr:col>116</xdr:col>
      <xdr:colOff>114300</xdr:colOff>
      <xdr:row>39</xdr:row>
      <xdr:rowOff>18785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139695</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65479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87931</xdr:rowOff>
    </xdr:from>
    <xdr:to>
      <xdr:col>112</xdr:col>
      <xdr:colOff>38100</xdr:colOff>
      <xdr:row>39</xdr:row>
      <xdr:rowOff>18081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34608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7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132280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132280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80735</xdr:rowOff>
    </xdr:from>
    <xdr:to>
      <xdr:col>102</xdr:col>
      <xdr:colOff>165100</xdr:colOff>
      <xdr:row>39</xdr:row>
      <xdr:rowOff>10885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2012</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68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83459</xdr:rowOff>
    </xdr:from>
    <xdr:to>
      <xdr:col>98</xdr:col>
      <xdr:colOff>38100</xdr:colOff>
      <xdr:row>39</xdr:row>
      <xdr:rowOff>13609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30136</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6041</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2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88895</xdr:rowOff>
    </xdr:from>
    <xdr:to>
      <xdr:col>112</xdr:col>
      <xdr:colOff>38100</xdr:colOff>
      <xdr:row>39</xdr:row>
      <xdr:rowOff>19045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10172</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81480</xdr:rowOff>
    </xdr:from>
    <xdr:to>
      <xdr:col>102</xdr:col>
      <xdr:colOff>165100</xdr:colOff>
      <xdr:row>32</xdr:row>
      <xdr:rowOff>11630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30</xdr:row>
      <xdr:rowOff>28157</xdr:rowOff>
    </xdr:from>
    <xdr:ext cx="59901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45795" y="517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目的別歳出の住民一人当たりコストについては、殆どの費目において類似団体平均を上回る数値となっている。人口が少なく、</a:t>
          </a:r>
          <a:r>
            <a:rPr kumimoji="1" lang="en-US" altLang="ja-JP" sz="1100">
              <a:solidFill>
                <a:schemeClr val="dk1"/>
              </a:solidFill>
              <a:effectLst/>
              <a:latin typeface="+mn-lt"/>
              <a:ea typeface="+mn-ea"/>
              <a:cs typeface="+mn-cs"/>
            </a:rPr>
            <a:t>370km2</a:t>
          </a:r>
          <a:r>
            <a:rPr kumimoji="1" lang="ja-JP" altLang="ja-JP" sz="1100">
              <a:solidFill>
                <a:schemeClr val="dk1"/>
              </a:solidFill>
              <a:effectLst/>
              <a:latin typeface="+mn-lt"/>
              <a:ea typeface="+mn-ea"/>
              <a:cs typeface="+mn-cs"/>
            </a:rPr>
            <a:t>と行政区域が広大かつ集落が点在している地勢的問題により行政効率が悪いことが要因となっている。</a:t>
          </a:r>
          <a:endParaRPr lang="ja-JP" altLang="ja-JP" sz="1400">
            <a:effectLst/>
          </a:endParaRPr>
        </a:p>
        <a:p>
          <a:r>
            <a:rPr kumimoji="1" lang="ja-JP" altLang="ja-JP" sz="1100">
              <a:solidFill>
                <a:schemeClr val="dk1"/>
              </a:solidFill>
              <a:effectLst/>
              <a:latin typeface="+mn-lt"/>
              <a:ea typeface="+mn-ea"/>
              <a:cs typeface="+mn-cs"/>
            </a:rPr>
            <a:t>　衛生費は黒桂・西之宮小規模水道施設第</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期工事</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金額が増加している。土木費は中央新幹線建設工事関連事業の減により金額が下がっている。</a:t>
          </a:r>
          <a:endParaRPr lang="ja-JP" altLang="ja-JP" sz="1400">
            <a:effectLst/>
          </a:endParaRPr>
        </a:p>
        <a:p>
          <a:r>
            <a:rPr kumimoji="1" lang="ja-JP" altLang="ja-JP" sz="1100">
              <a:solidFill>
                <a:schemeClr val="dk1"/>
              </a:solidFill>
              <a:effectLst/>
              <a:latin typeface="+mn-lt"/>
              <a:ea typeface="+mn-ea"/>
              <a:cs typeface="+mn-cs"/>
            </a:rPr>
            <a:t>　今後、公共施設の長寿命化改修等大型事業が見込まれるため、公共施設管理計画等主要計画に基づいた計画的な事業の選択により経費の削減に努める。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財政調整基金については、適切な財源確保と歳出の精査により取崩を回避し、前年度とほぼ同額を維持している。</a:t>
          </a:r>
          <a:endParaRPr lang="ja-JP" altLang="ja-JP" sz="1400">
            <a:effectLst/>
          </a:endParaRPr>
        </a:p>
        <a:p>
          <a:r>
            <a:rPr kumimoji="1" lang="ja-JP" altLang="ja-JP" sz="1100">
              <a:solidFill>
                <a:schemeClr val="dk1"/>
              </a:solidFill>
              <a:effectLst/>
              <a:latin typeface="+mn-lt"/>
              <a:ea typeface="+mn-ea"/>
              <a:cs typeface="+mn-cs"/>
            </a:rPr>
            <a:t>　実質収支額は前年度から減少し、実質単年度収支も赤字となっている。</a:t>
          </a:r>
          <a:endParaRPr lang="ja-JP" altLang="ja-JP" sz="1400">
            <a:effectLst/>
          </a:endParaRPr>
        </a:p>
        <a:p>
          <a:r>
            <a:rPr kumimoji="1" lang="ja-JP" altLang="ja-JP" sz="1100">
              <a:solidFill>
                <a:schemeClr val="dk1"/>
              </a:solidFill>
              <a:effectLst/>
              <a:latin typeface="+mn-lt"/>
              <a:ea typeface="+mn-ea"/>
              <a:cs typeface="+mn-cs"/>
            </a:rPr>
            <a:t>　実質単年度収支は一般的に３～５％程度が望ましいとされており、令和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％減となっているため、適正水準となるように、事務事業の見直し等歳出の合理化等行財政改革を推進し、健全な運営を行っていく。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一般会計をはじめ全ての会計で黒字となっている。</a:t>
          </a:r>
          <a:endParaRPr lang="ja-JP" altLang="ja-JP" sz="1400">
            <a:effectLst/>
          </a:endParaRPr>
        </a:p>
        <a:p>
          <a:r>
            <a:rPr kumimoji="1" lang="ja-JP" altLang="ja-JP" sz="1100">
              <a:solidFill>
                <a:schemeClr val="dk1"/>
              </a:solidFill>
              <a:effectLst/>
              <a:latin typeface="+mn-lt"/>
              <a:ea typeface="+mn-ea"/>
              <a:cs typeface="+mn-cs"/>
            </a:rPr>
            <a:t>　全ての特別会計において経費の削減を行うと同時に、一般会計からの繰入金により赤字が発生しないよう財政運営を行っている。</a:t>
          </a:r>
          <a:endParaRPr lang="ja-JP" altLang="ja-JP" sz="1400">
            <a:effectLst/>
          </a:endParaRPr>
        </a:p>
        <a:p>
          <a:r>
            <a:rPr kumimoji="1" lang="ja-JP" altLang="ja-JP" sz="1100">
              <a:solidFill>
                <a:schemeClr val="dk1"/>
              </a:solidFill>
              <a:effectLst/>
              <a:latin typeface="+mn-lt"/>
              <a:ea typeface="+mn-ea"/>
              <a:cs typeface="+mn-cs"/>
            </a:rPr>
            <a:t>　今後も収入面の見直しや歳出削減を行っていく必要がある。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3092773</v>
      </c>
      <c r="BO4" s="449"/>
      <c r="BP4" s="449"/>
      <c r="BQ4" s="449"/>
      <c r="BR4" s="449"/>
      <c r="BS4" s="449"/>
      <c r="BT4" s="449"/>
      <c r="BU4" s="450"/>
      <c r="BV4" s="448">
        <v>3184357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18.399999999999999</v>
      </c>
      <c r="CU4" s="589"/>
      <c r="CV4" s="589"/>
      <c r="CW4" s="589"/>
      <c r="CX4" s="589"/>
      <c r="CY4" s="589"/>
      <c r="CZ4" s="589"/>
      <c r="DA4" s="590"/>
      <c r="DB4" s="588">
        <v>21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2755047</v>
      </c>
      <c r="BO5" s="420"/>
      <c r="BP5" s="420"/>
      <c r="BQ5" s="420"/>
      <c r="BR5" s="420"/>
      <c r="BS5" s="420"/>
      <c r="BT5" s="420"/>
      <c r="BU5" s="421"/>
      <c r="BV5" s="419">
        <v>2794215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83.5</v>
      </c>
      <c r="CU5" s="417"/>
      <c r="CV5" s="417"/>
      <c r="CW5" s="417"/>
      <c r="CX5" s="417"/>
      <c r="CY5" s="417"/>
      <c r="CZ5" s="417"/>
      <c r="DA5" s="418"/>
      <c r="DB5" s="416">
        <v>76.400000000000006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337726</v>
      </c>
      <c r="BO6" s="420"/>
      <c r="BP6" s="420"/>
      <c r="BQ6" s="420"/>
      <c r="BR6" s="420"/>
      <c r="BS6" s="420"/>
      <c r="BT6" s="420"/>
      <c r="BU6" s="421"/>
      <c r="BV6" s="419">
        <v>390142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83.7</v>
      </c>
      <c r="CU6" s="563"/>
      <c r="CV6" s="563"/>
      <c r="CW6" s="563"/>
      <c r="CX6" s="563"/>
      <c r="CY6" s="563"/>
      <c r="CZ6" s="563"/>
      <c r="DA6" s="564"/>
      <c r="DB6" s="562">
        <v>76.400000000000006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21800</v>
      </c>
      <c r="BO7" s="420"/>
      <c r="BP7" s="420"/>
      <c r="BQ7" s="420"/>
      <c r="BR7" s="420"/>
      <c r="BS7" s="420"/>
      <c r="BT7" s="420"/>
      <c r="BU7" s="421"/>
      <c r="BV7" s="419">
        <v>36069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1712812</v>
      </c>
      <c r="CU7" s="420"/>
      <c r="CV7" s="420"/>
      <c r="CW7" s="420"/>
      <c r="CX7" s="420"/>
      <c r="CY7" s="420"/>
      <c r="CZ7" s="420"/>
      <c r="DA7" s="421"/>
      <c r="DB7" s="419">
        <v>1684717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315926</v>
      </c>
      <c r="BO8" s="420"/>
      <c r="BP8" s="420"/>
      <c r="BQ8" s="420"/>
      <c r="BR8" s="420"/>
      <c r="BS8" s="420"/>
      <c r="BT8" s="420"/>
      <c r="BU8" s="421"/>
      <c r="BV8" s="419">
        <v>354073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0.28000000000000003</v>
      </c>
      <c r="CU8" s="523"/>
      <c r="CV8" s="523"/>
      <c r="CW8" s="523"/>
      <c r="CX8" s="523"/>
      <c r="CY8" s="523"/>
      <c r="CZ8" s="523"/>
      <c r="DA8" s="524"/>
      <c r="DB8" s="522">
        <v>0.26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1098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-38147</v>
      </c>
      <c r="BO9" s="420"/>
      <c r="BP9" s="420"/>
      <c r="BQ9" s="420"/>
      <c r="BR9" s="420"/>
      <c r="BS9" s="420"/>
      <c r="BT9" s="420"/>
      <c r="BU9" s="421"/>
      <c r="BV9" s="419">
        <v>-15179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10.9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1068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44</v>
      </c>
      <c r="BO10" s="420"/>
      <c r="BP10" s="420"/>
      <c r="BQ10" s="420"/>
      <c r="BR10" s="420"/>
      <c r="BS10" s="420"/>
      <c r="BT10" s="420"/>
      <c r="BU10" s="421"/>
      <c r="BV10" s="419">
        <v>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859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847</v>
      </c>
      <c r="S13" s="507"/>
      <c r="T13" s="507"/>
      <c r="U13" s="507"/>
      <c r="V13" s="508"/>
      <c r="W13" s="509" t="s">
        <v>131</v>
      </c>
      <c r="X13" s="405"/>
      <c r="Y13" s="405"/>
      <c r="Z13" s="405"/>
      <c r="AA13" s="405"/>
      <c r="AB13" s="406"/>
      <c r="AC13" s="372">
        <v>27</v>
      </c>
      <c r="AD13" s="373"/>
      <c r="AE13" s="373"/>
      <c r="AF13" s="373"/>
      <c r="AG13" s="374"/>
      <c r="AH13" s="372">
        <v>25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-38103</v>
      </c>
      <c r="BO13" s="420"/>
      <c r="BP13" s="420"/>
      <c r="BQ13" s="420"/>
      <c r="BR13" s="420"/>
      <c r="BS13" s="420"/>
      <c r="BT13" s="420"/>
      <c r="BU13" s="421"/>
      <c r="BV13" s="419">
        <v>-15134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3.8</v>
      </c>
      <c r="CU13" s="417"/>
      <c r="CV13" s="417"/>
      <c r="CW13" s="417"/>
      <c r="CX13" s="417"/>
      <c r="CY13" s="417"/>
      <c r="CZ13" s="417"/>
      <c r="DA13" s="418"/>
      <c r="DB13" s="416">
        <v>3.3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884</v>
      </c>
      <c r="S14" s="507"/>
      <c r="T14" s="507"/>
      <c r="U14" s="507"/>
      <c r="V14" s="508"/>
      <c r="W14" s="510"/>
      <c r="X14" s="408"/>
      <c r="Y14" s="408"/>
      <c r="Z14" s="408"/>
      <c r="AA14" s="408"/>
      <c r="AB14" s="409"/>
      <c r="AC14" s="499">
        <v>4.5</v>
      </c>
      <c r="AD14" s="500"/>
      <c r="AE14" s="500"/>
      <c r="AF14" s="500"/>
      <c r="AG14" s="501"/>
      <c r="AH14" s="499">
        <v>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871</v>
      </c>
      <c r="S15" s="507"/>
      <c r="T15" s="507"/>
      <c r="U15" s="507"/>
      <c r="V15" s="508"/>
      <c r="W15" s="509" t="s">
        <v>137</v>
      </c>
      <c r="X15" s="405"/>
      <c r="Y15" s="405"/>
      <c r="Z15" s="405"/>
      <c r="AA15" s="405"/>
      <c r="AB15" s="406"/>
      <c r="AC15" s="372">
        <v>238</v>
      </c>
      <c r="AD15" s="373"/>
      <c r="AE15" s="373"/>
      <c r="AF15" s="373"/>
      <c r="AG15" s="374"/>
      <c r="AH15" s="372">
        <v>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441533</v>
      </c>
      <c r="BO15" s="449"/>
      <c r="BP15" s="449"/>
      <c r="BQ15" s="449"/>
      <c r="BR15" s="449"/>
      <c r="BS15" s="449"/>
      <c r="BT15" s="449"/>
      <c r="BU15" s="450"/>
      <c r="BV15" s="448">
        <v>447219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39.9</v>
      </c>
      <c r="AD16" s="500"/>
      <c r="AE16" s="500"/>
      <c r="AF16" s="500"/>
      <c r="AG16" s="501"/>
      <c r="AH16" s="499">
        <v>20.2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1571255</v>
      </c>
      <c r="BO16" s="420"/>
      <c r="BP16" s="420"/>
      <c r="BQ16" s="420"/>
      <c r="BR16" s="420"/>
      <c r="BS16" s="420"/>
      <c r="BT16" s="420"/>
      <c r="BU16" s="421"/>
      <c r="BV16" s="419">
        <v>1552722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332</v>
      </c>
      <c r="AD17" s="373"/>
      <c r="AE17" s="373"/>
      <c r="AF17" s="373"/>
      <c r="AG17" s="374"/>
      <c r="AH17" s="372">
        <v>358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562657</v>
      </c>
      <c r="BO17" s="420"/>
      <c r="BP17" s="420"/>
      <c r="BQ17" s="420"/>
      <c r="BR17" s="420"/>
      <c r="BS17" s="420"/>
      <c r="BT17" s="420"/>
      <c r="BU17" s="421"/>
      <c r="BV17" s="419">
        <v>572940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369.96</v>
      </c>
      <c r="M18" s="472"/>
      <c r="N18" s="472"/>
      <c r="O18" s="472"/>
      <c r="P18" s="472"/>
      <c r="Q18" s="472"/>
      <c r="R18" s="473"/>
      <c r="S18" s="473"/>
      <c r="T18" s="473"/>
      <c r="U18" s="473"/>
      <c r="V18" s="474"/>
      <c r="W18" s="490"/>
      <c r="X18" s="491"/>
      <c r="Y18" s="491"/>
      <c r="Z18" s="491"/>
      <c r="AA18" s="491"/>
      <c r="AB18" s="515"/>
      <c r="AC18" s="389">
        <v>55.6</v>
      </c>
      <c r="AD18" s="390"/>
      <c r="AE18" s="390"/>
      <c r="AF18" s="390"/>
      <c r="AG18" s="475"/>
      <c r="AH18" s="389">
        <v>74.599999999999994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1521024</v>
      </c>
      <c r="BO18" s="420"/>
      <c r="BP18" s="420"/>
      <c r="BQ18" s="420"/>
      <c r="BR18" s="420"/>
      <c r="BS18" s="420"/>
      <c r="BT18" s="420"/>
      <c r="BU18" s="421"/>
      <c r="BV18" s="419">
        <v>1347681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2469670</v>
      </c>
      <c r="BO19" s="420"/>
      <c r="BP19" s="420"/>
      <c r="BQ19" s="420"/>
      <c r="BR19" s="420"/>
      <c r="BS19" s="420"/>
      <c r="BT19" s="420"/>
      <c r="BU19" s="421"/>
      <c r="BV19" s="419">
        <v>2452124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675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2115542</v>
      </c>
      <c r="BO22" s="449"/>
      <c r="BP22" s="449"/>
      <c r="BQ22" s="449"/>
      <c r="BR22" s="449"/>
      <c r="BS22" s="449"/>
      <c r="BT22" s="449"/>
      <c r="BU22" s="450"/>
      <c r="BV22" s="448">
        <v>2204973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2115542</v>
      </c>
      <c r="BO23" s="420"/>
      <c r="BP23" s="420"/>
      <c r="BQ23" s="420"/>
      <c r="BR23" s="420"/>
      <c r="BS23" s="420"/>
      <c r="BT23" s="420"/>
      <c r="BU23" s="421"/>
      <c r="BV23" s="419">
        <v>2204973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5700</v>
      </c>
      <c r="R24" s="373"/>
      <c r="S24" s="373"/>
      <c r="T24" s="373"/>
      <c r="U24" s="373"/>
      <c r="V24" s="374"/>
      <c r="W24" s="462"/>
      <c r="X24" s="399"/>
      <c r="Y24" s="400"/>
      <c r="Z24" s="375" t="s">
        <v>161</v>
      </c>
      <c r="AA24" s="376"/>
      <c r="AB24" s="376"/>
      <c r="AC24" s="376"/>
      <c r="AD24" s="376"/>
      <c r="AE24" s="376"/>
      <c r="AF24" s="376"/>
      <c r="AG24" s="377"/>
      <c r="AH24" s="372">
        <v>49</v>
      </c>
      <c r="AI24" s="373"/>
      <c r="AJ24" s="373"/>
      <c r="AK24" s="373"/>
      <c r="AL24" s="374"/>
      <c r="AM24" s="372">
        <v>149548</v>
      </c>
      <c r="AN24" s="373"/>
      <c r="AO24" s="373"/>
      <c r="AP24" s="373"/>
      <c r="AQ24" s="373"/>
      <c r="AR24" s="374"/>
      <c r="AS24" s="372">
        <v>3052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1856682</v>
      </c>
      <c r="BO24" s="420"/>
      <c r="BP24" s="420"/>
      <c r="BQ24" s="420"/>
      <c r="BR24" s="420"/>
      <c r="BS24" s="420"/>
      <c r="BT24" s="420"/>
      <c r="BU24" s="421"/>
      <c r="BV24" s="419">
        <v>1905344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5200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38373</v>
      </c>
      <c r="BO25" s="449"/>
      <c r="BP25" s="449"/>
      <c r="BQ25" s="449"/>
      <c r="BR25" s="449"/>
      <c r="BS25" s="449"/>
      <c r="BT25" s="449"/>
      <c r="BU25" s="450"/>
      <c r="BV25" s="448">
        <v>38373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5100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2180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1740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551909</v>
      </c>
      <c r="BO28" s="449"/>
      <c r="BP28" s="449"/>
      <c r="BQ28" s="449"/>
      <c r="BR28" s="449"/>
      <c r="BS28" s="449"/>
      <c r="BT28" s="449"/>
      <c r="BU28" s="450"/>
      <c r="BV28" s="448">
        <v>551865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6</v>
      </c>
      <c r="M29" s="373"/>
      <c r="N29" s="373"/>
      <c r="O29" s="373"/>
      <c r="P29" s="374"/>
      <c r="Q29" s="372">
        <v>1560</v>
      </c>
      <c r="R29" s="373"/>
      <c r="S29" s="373"/>
      <c r="T29" s="373"/>
      <c r="U29" s="373"/>
      <c r="V29" s="374"/>
      <c r="W29" s="463"/>
      <c r="X29" s="464"/>
      <c r="Y29" s="465"/>
      <c r="Z29" s="375" t="s">
        <v>176</v>
      </c>
      <c r="AA29" s="376"/>
      <c r="AB29" s="376"/>
      <c r="AC29" s="376"/>
      <c r="AD29" s="376"/>
      <c r="AE29" s="376"/>
      <c r="AF29" s="376"/>
      <c r="AG29" s="377"/>
      <c r="AH29" s="372">
        <v>49</v>
      </c>
      <c r="AI29" s="373"/>
      <c r="AJ29" s="373"/>
      <c r="AK29" s="373"/>
      <c r="AL29" s="374"/>
      <c r="AM29" s="372">
        <v>149548</v>
      </c>
      <c r="AN29" s="373"/>
      <c r="AO29" s="373"/>
      <c r="AP29" s="373"/>
      <c r="AQ29" s="373"/>
      <c r="AR29" s="374"/>
      <c r="AS29" s="372">
        <v>3052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235495</v>
      </c>
      <c r="BO29" s="420"/>
      <c r="BP29" s="420"/>
      <c r="BQ29" s="420"/>
      <c r="BR29" s="420"/>
      <c r="BS29" s="420"/>
      <c r="BT29" s="420"/>
      <c r="BU29" s="421"/>
      <c r="BV29" s="419">
        <v>235465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1519397</v>
      </c>
      <c r="BO30" s="454"/>
      <c r="BP30" s="454"/>
      <c r="BQ30" s="454"/>
      <c r="BR30" s="454"/>
      <c r="BS30" s="454"/>
      <c r="BT30" s="454"/>
      <c r="BU30" s="455"/>
      <c r="BV30" s="453">
        <v>1511300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特定環境保全公共下水道特別会計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峡南広域行政組合（一般会計）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南アルプスふるさと活性化財団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奨学金特別会計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峡南広域行政組合（情報センター特別会計）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居宅介護支援事業特別会計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9</v>
      </c>
      <c r="BF36" s="367"/>
      <c r="BG36" s="368" t="str">
        <f>IF('各会計、関係団体の財政状況及び健全化判断比率'!B34="","",'各会計、関係団体の財政状況及び健全化判断比率'!B34)</f>
        <v>温泉事業特別会計</v>
      </c>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峡南広域行政組合（ふるさと市町村圏特別会計）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峡南広域行政組合（介護保険特別会計）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山梨県後期高齢者医療連合（一般会計）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山梨県後期高齢者医療連合（特別会計）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山梨県市町村総合事務組合（一般会計）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山梨県市町村総合事務組合（電子化事業及び会館管理、研修事業特別会計）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山梨県市町村総合事務組合（一般廃棄物処分場事業特別会計）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山梨県市町村総合事務組合（入札参加資格事業特別会計）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dEKBe8Et9ax0WsFSMUS1J8KqvPkKT3m/OFBAveDQ9K78Zi23rByWmrhZ2Ok0M7t2hBUpBaKePoxE8QkRTlkYg==" saltValue="wm3O7ZXeN3u6d4V0solt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18.149999999999999</v>
      </c>
      <c r="G34" s="33">
        <v>19.68</v>
      </c>
      <c r="H34" s="33">
        <v>22.35</v>
      </c>
      <c r="I34" s="33">
        <v>20.94</v>
      </c>
      <c r="J34" s="34">
        <v>18.440000000000001</v>
      </c>
      <c r="K34" s="22"/>
      <c r="L34" s="22"/>
      <c r="M34" s="22"/>
      <c r="N34" s="22"/>
      <c r="O34" s="22"/>
      <c r="P34" s="22"/>
    </row>
    <row r="35" spans="1:16" ht="39" customHeight="1" x14ac:dyDescent="0.2">
      <c r="A35" s="22"/>
      <c r="B35" s="35"/>
      <c r="C35" s="1145" t="s">
        <v>535</v>
      </c>
      <c r="D35" s="1146"/>
      <c r="E35" s="1147"/>
      <c r="F35" s="36">
        <v>0.27</v>
      </c>
      <c r="G35" s="37">
        <v>0.48</v>
      </c>
      <c r="H35" s="37">
        <v>2.02</v>
      </c>
      <c r="I35" s="37">
        <v>2.2999999999999998</v>
      </c>
      <c r="J35" s="38">
        <v>0.99</v>
      </c>
      <c r="K35" s="22"/>
      <c r="L35" s="22"/>
      <c r="M35" s="22"/>
      <c r="N35" s="22"/>
      <c r="O35" s="22"/>
      <c r="P35" s="22"/>
    </row>
    <row r="36" spans="1:16" ht="39" customHeight="1" x14ac:dyDescent="0.2">
      <c r="A36" s="22"/>
      <c r="B36" s="35"/>
      <c r="C36" s="1145" t="s">
        <v>536</v>
      </c>
      <c r="D36" s="1146"/>
      <c r="E36" s="1147"/>
      <c r="F36" s="36">
        <v>0.28000000000000003</v>
      </c>
      <c r="G36" s="37">
        <v>0.27</v>
      </c>
      <c r="H36" s="37">
        <v>0.38</v>
      </c>
      <c r="I36" s="37">
        <v>0.19</v>
      </c>
      <c r="J36" s="38">
        <v>0.5</v>
      </c>
      <c r="K36" s="22"/>
      <c r="L36" s="22"/>
      <c r="M36" s="22"/>
      <c r="N36" s="22"/>
      <c r="O36" s="22"/>
      <c r="P36" s="22"/>
    </row>
    <row r="37" spans="1:16" ht="39" customHeight="1" x14ac:dyDescent="0.2">
      <c r="A37" s="22"/>
      <c r="B37" s="35"/>
      <c r="C37" s="1145" t="s">
        <v>537</v>
      </c>
      <c r="D37" s="1146"/>
      <c r="E37" s="1147"/>
      <c r="F37" s="36">
        <v>0.01</v>
      </c>
      <c r="G37" s="37">
        <v>0.01</v>
      </c>
      <c r="H37" s="37">
        <v>0</v>
      </c>
      <c r="I37" s="37">
        <v>0.04</v>
      </c>
      <c r="J37" s="38">
        <v>0.01</v>
      </c>
      <c r="K37" s="22"/>
      <c r="L37" s="22"/>
      <c r="M37" s="22"/>
      <c r="N37" s="22"/>
      <c r="O37" s="22"/>
      <c r="P37" s="22"/>
    </row>
    <row r="38" spans="1:16" ht="39" customHeight="1" x14ac:dyDescent="0.2">
      <c r="A38" s="22"/>
      <c r="B38" s="35"/>
      <c r="C38" s="1145" t="s">
        <v>538</v>
      </c>
      <c r="D38" s="1146"/>
      <c r="E38" s="1147"/>
      <c r="F38" s="36">
        <v>0.06</v>
      </c>
      <c r="G38" s="37">
        <v>0.05</v>
      </c>
      <c r="H38" s="37">
        <v>0</v>
      </c>
      <c r="I38" s="37">
        <v>0.02</v>
      </c>
      <c r="J38" s="38">
        <v>0</v>
      </c>
      <c r="K38" s="22"/>
      <c r="L38" s="22"/>
      <c r="M38" s="22"/>
      <c r="N38" s="22"/>
      <c r="O38" s="22"/>
      <c r="P38" s="22"/>
    </row>
    <row r="39" spans="1:16" ht="39" customHeight="1" x14ac:dyDescent="0.2">
      <c r="A39" s="22"/>
      <c r="B39" s="35"/>
      <c r="C39" s="1145" t="s">
        <v>539</v>
      </c>
      <c r="D39" s="1146"/>
      <c r="E39" s="1147"/>
      <c r="F39" s="36">
        <v>0</v>
      </c>
      <c r="G39" s="37">
        <v>0</v>
      </c>
      <c r="H39" s="37">
        <v>0</v>
      </c>
      <c r="I39" s="37">
        <v>0</v>
      </c>
      <c r="J39" s="38">
        <v>0</v>
      </c>
      <c r="K39" s="22"/>
      <c r="L39" s="22"/>
      <c r="M39" s="22"/>
      <c r="N39" s="22"/>
      <c r="O39" s="22"/>
      <c r="P39" s="22"/>
    </row>
    <row r="40" spans="1:16" ht="39" customHeight="1" x14ac:dyDescent="0.2">
      <c r="A40" s="22"/>
      <c r="B40" s="35"/>
      <c r="C40" s="1145" t="s">
        <v>540</v>
      </c>
      <c r="D40" s="1146"/>
      <c r="E40" s="1147"/>
      <c r="F40" s="36">
        <v>0</v>
      </c>
      <c r="G40" s="37">
        <v>0.01</v>
      </c>
      <c r="H40" s="37">
        <v>0.06</v>
      </c>
      <c r="I40" s="37">
        <v>0.08</v>
      </c>
      <c r="J40" s="38">
        <v>0</v>
      </c>
      <c r="K40" s="22"/>
      <c r="L40" s="22"/>
      <c r="M40" s="22"/>
      <c r="N40" s="22"/>
      <c r="O40" s="22"/>
      <c r="P40" s="22"/>
    </row>
    <row r="41" spans="1:16" ht="39" customHeight="1" x14ac:dyDescent="0.2">
      <c r="A41" s="22"/>
      <c r="B41" s="35"/>
      <c r="C41" s="1145" t="s">
        <v>541</v>
      </c>
      <c r="D41" s="1146"/>
      <c r="E41" s="1147"/>
      <c r="F41" s="36">
        <v>0.08</v>
      </c>
      <c r="G41" s="37">
        <v>0.11</v>
      </c>
      <c r="H41" s="37">
        <v>0.06</v>
      </c>
      <c r="I41" s="37">
        <v>0.06</v>
      </c>
      <c r="J41" s="38">
        <v>0</v>
      </c>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w7DgOYP++UaSq/Q3fpV2hn2hJL1BuF8vDOaU/zZrAzTit8WoexPkBgYagvvWdwxbGZzYjEJ6jowyn20JnEZ/Q==" saltValue="sfKYHarxYlNo/fYB7aST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1200" vertic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K49" sqref="K4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226</v>
      </c>
      <c r="L45" s="60">
        <v>253</v>
      </c>
      <c r="M45" s="60">
        <v>263</v>
      </c>
      <c r="N45" s="60">
        <v>289</v>
      </c>
      <c r="O45" s="61">
        <v>287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25</v>
      </c>
      <c r="L48" s="64">
        <v>26</v>
      </c>
      <c r="M48" s="64">
        <v>0</v>
      </c>
      <c r="N48" s="64" t="s">
        <v>487</v>
      </c>
      <c r="O48" s="65" t="s">
        <v>487</v>
      </c>
      <c r="P48" s="48"/>
      <c r="Q48" s="48"/>
      <c r="R48" s="48"/>
      <c r="S48" s="48"/>
      <c r="T48" s="48"/>
      <c r="U48" s="48"/>
    </row>
    <row r="49" spans="1:21" ht="30.75" customHeight="1" x14ac:dyDescent="0.2">
      <c r="A49" s="48"/>
      <c r="B49" s="1178"/>
      <c r="C49" s="1179"/>
      <c r="D49" s="62"/>
      <c r="E49" s="1155" t="s">
        <v>14</v>
      </c>
      <c r="F49" s="1155"/>
      <c r="G49" s="1155"/>
      <c r="H49" s="1155"/>
      <c r="I49" s="1155"/>
      <c r="J49" s="1156"/>
      <c r="K49" s="63">
        <v>11</v>
      </c>
      <c r="L49" s="64">
        <v>10</v>
      </c>
      <c r="M49" s="64">
        <v>11</v>
      </c>
      <c r="N49" s="64">
        <v>10</v>
      </c>
      <c r="O49" s="65">
        <v>18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235</v>
      </c>
      <c r="L52" s="64">
        <v>248</v>
      </c>
      <c r="M52" s="64">
        <v>223</v>
      </c>
      <c r="N52" s="64">
        <v>247</v>
      </c>
      <c r="O52" s="65">
        <v>240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27</v>
      </c>
      <c r="L53" s="69">
        <v>41</v>
      </c>
      <c r="M53" s="69">
        <v>51</v>
      </c>
      <c r="N53" s="69">
        <v>52</v>
      </c>
      <c r="O53" s="70">
        <v>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QcNExpOqz/6eKjwI0Qn/1w1N3sWBCAT3Br5fZWTwInxivg3Uk7v8KduTO1HFSfscjgQ4bn2HqnHLTfe0W+55g==" saltValue="zgpiKqkRxNESTIUABDhj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8" orientation="landscape" horizontalDpi="1200" verticalDpi="12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2300</v>
      </c>
      <c r="J41" s="344">
        <v>2260</v>
      </c>
      <c r="K41" s="344">
        <v>2333</v>
      </c>
      <c r="L41" s="344">
        <v>2370</v>
      </c>
      <c r="M41" s="345">
        <v>2266</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228</v>
      </c>
      <c r="J43" s="347">
        <v>200</v>
      </c>
      <c r="K43" s="347" t="s">
        <v>487</v>
      </c>
      <c r="L43" s="347" t="s">
        <v>487</v>
      </c>
      <c r="M43" s="348" t="s">
        <v>487</v>
      </c>
    </row>
    <row r="44" spans="2:13" ht="27.75" customHeight="1" x14ac:dyDescent="0.2">
      <c r="B44" s="1186"/>
      <c r="C44" s="1187"/>
      <c r="D44" s="106"/>
      <c r="E44" s="1190" t="s">
        <v>34</v>
      </c>
      <c r="F44" s="1190"/>
      <c r="G44" s="1190"/>
      <c r="H44" s="1191"/>
      <c r="I44" s="346">
        <v>114</v>
      </c>
      <c r="J44" s="347">
        <v>95</v>
      </c>
      <c r="K44" s="347">
        <v>105</v>
      </c>
      <c r="L44" s="347">
        <v>97</v>
      </c>
      <c r="M44" s="348">
        <v>157</v>
      </c>
    </row>
    <row r="45" spans="2:13" ht="27.75" customHeight="1" x14ac:dyDescent="0.2">
      <c r="B45" s="1186"/>
      <c r="C45" s="1187"/>
      <c r="D45" s="106"/>
      <c r="E45" s="1190" t="s">
        <v>35</v>
      </c>
      <c r="F45" s="1190"/>
      <c r="G45" s="1190"/>
      <c r="H45" s="1191"/>
      <c r="I45" s="346">
        <v>753</v>
      </c>
      <c r="J45" s="347">
        <v>748</v>
      </c>
      <c r="K45" s="347">
        <v>757</v>
      </c>
      <c r="L45" s="347">
        <v>743</v>
      </c>
      <c r="M45" s="348">
        <v>784</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1971</v>
      </c>
      <c r="J50" s="347">
        <v>2167</v>
      </c>
      <c r="K50" s="347">
        <v>2362</v>
      </c>
      <c r="L50" s="347">
        <v>2409</v>
      </c>
      <c r="M50" s="348">
        <v>2423</v>
      </c>
    </row>
    <row r="51" spans="2:13" ht="27.75" customHeight="1" x14ac:dyDescent="0.2">
      <c r="B51" s="1186"/>
      <c r="C51" s="1187"/>
      <c r="D51" s="106"/>
      <c r="E51" s="1190" t="s">
        <v>42</v>
      </c>
      <c r="F51" s="1190"/>
      <c r="G51" s="1190"/>
      <c r="H51" s="1191"/>
      <c r="I51" s="346">
        <v>102</v>
      </c>
      <c r="J51" s="347">
        <v>65</v>
      </c>
      <c r="K51" s="347">
        <v>30</v>
      </c>
      <c r="L51" s="347" t="s">
        <v>487</v>
      </c>
      <c r="M51" s="348" t="s">
        <v>487</v>
      </c>
    </row>
    <row r="52" spans="2:13" ht="27.75" customHeight="1" x14ac:dyDescent="0.2">
      <c r="B52" s="1188"/>
      <c r="C52" s="1189"/>
      <c r="D52" s="106"/>
      <c r="E52" s="1190" t="s">
        <v>43</v>
      </c>
      <c r="F52" s="1190"/>
      <c r="G52" s="1190"/>
      <c r="H52" s="1191"/>
      <c r="I52" s="346">
        <v>2318</v>
      </c>
      <c r="J52" s="347">
        <v>2215</v>
      </c>
      <c r="K52" s="347">
        <v>2143</v>
      </c>
      <c r="L52" s="347">
        <v>2150</v>
      </c>
      <c r="M52" s="348">
        <v>2048</v>
      </c>
    </row>
    <row r="53" spans="2:13" ht="27.75" customHeight="1" thickBot="1" x14ac:dyDescent="0.25">
      <c r="B53" s="1192" t="s">
        <v>19</v>
      </c>
      <c r="C53" s="1193"/>
      <c r="D53" s="110"/>
      <c r="E53" s="1194" t="s">
        <v>44</v>
      </c>
      <c r="F53" s="1194"/>
      <c r="G53" s="1194"/>
      <c r="H53" s="1195"/>
      <c r="I53" s="349">
        <v>-996</v>
      </c>
      <c r="J53" s="350">
        <v>-1144</v>
      </c>
      <c r="K53" s="350">
        <v>-1341</v>
      </c>
      <c r="L53" s="350">
        <v>-1349</v>
      </c>
      <c r="M53" s="351">
        <v>-1264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snhEODSU/+5/ma846WZEZbQxxluM7o76Iy4RDNlpi/jKWVdk0yGeKOJS6yYGkgZ+FDTecvWzRYc3AVKj2FWAA==" saltValue="0aPVzNiucWgAsTB14hLY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1200" vertic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552</v>
      </c>
      <c r="G55" s="352">
        <v>552</v>
      </c>
      <c r="H55" s="353">
        <v>552</v>
      </c>
    </row>
    <row r="56" spans="2:8" ht="52.5" customHeight="1" x14ac:dyDescent="0.2">
      <c r="B56" s="122"/>
      <c r="C56" s="1213" t="s">
        <v>47</v>
      </c>
      <c r="D56" s="1213"/>
      <c r="E56" s="1214"/>
      <c r="F56" s="354">
        <v>235</v>
      </c>
      <c r="G56" s="354">
        <v>235</v>
      </c>
      <c r="H56" s="355">
        <v>235</v>
      </c>
    </row>
    <row r="57" spans="2:8" ht="53.25" customHeight="1" x14ac:dyDescent="0.2">
      <c r="B57" s="122"/>
      <c r="C57" s="1215" t="s">
        <v>48</v>
      </c>
      <c r="D57" s="1215"/>
      <c r="E57" s="1216"/>
      <c r="F57" s="356">
        <v>1477</v>
      </c>
      <c r="G57" s="356">
        <v>1511</v>
      </c>
      <c r="H57" s="357">
        <v>1519</v>
      </c>
    </row>
    <row r="58" spans="2:8" ht="45.75" customHeight="1" x14ac:dyDescent="0.2">
      <c r="B58" s="123"/>
      <c r="C58" s="1203" t="s">
        <v>564</v>
      </c>
      <c r="D58" s="1204"/>
      <c r="E58" s="1205"/>
      <c r="F58" s="358">
        <v>825</v>
      </c>
      <c r="G58" s="358">
        <v>825</v>
      </c>
      <c r="H58" s="359">
        <v>834</v>
      </c>
    </row>
    <row r="59" spans="2:8" ht="45.75" customHeight="1" x14ac:dyDescent="0.2">
      <c r="B59" s="123"/>
      <c r="C59" s="1203" t="s">
        <v>565</v>
      </c>
      <c r="D59" s="1204"/>
      <c r="E59" s="1205"/>
      <c r="F59" s="358">
        <v>220</v>
      </c>
      <c r="G59" s="358">
        <v>270</v>
      </c>
      <c r="H59" s="359">
        <v>270</v>
      </c>
    </row>
    <row r="60" spans="2:8" ht="45.75" customHeight="1" x14ac:dyDescent="0.2">
      <c r="B60" s="123"/>
      <c r="C60" s="1203" t="s">
        <v>566</v>
      </c>
      <c r="D60" s="1204"/>
      <c r="E60" s="1205"/>
      <c r="F60" s="358">
        <v>136</v>
      </c>
      <c r="G60" s="358">
        <v>136</v>
      </c>
      <c r="H60" s="359">
        <v>136</v>
      </c>
    </row>
    <row r="61" spans="2:8" ht="45.75" customHeight="1" x14ac:dyDescent="0.2">
      <c r="B61" s="123"/>
      <c r="C61" s="1203" t="s">
        <v>567</v>
      </c>
      <c r="D61" s="1204"/>
      <c r="E61" s="1205"/>
      <c r="F61" s="358">
        <v>123</v>
      </c>
      <c r="G61" s="358">
        <v>123</v>
      </c>
      <c r="H61" s="359">
        <v>123</v>
      </c>
    </row>
    <row r="62" spans="2:8" ht="45.75" customHeight="1" thickBot="1" x14ac:dyDescent="0.25">
      <c r="B62" s="124"/>
      <c r="C62" s="1206" t="s">
        <v>568</v>
      </c>
      <c r="D62" s="1207"/>
      <c r="E62" s="1208"/>
      <c r="F62" s="360">
        <v>66</v>
      </c>
      <c r="G62" s="360">
        <v>58</v>
      </c>
      <c r="H62" s="361">
        <v>50</v>
      </c>
    </row>
    <row r="63" spans="2:8" ht="52.5" customHeight="1" thickBot="1" x14ac:dyDescent="0.25">
      <c r="B63" s="125"/>
      <c r="C63" s="1209" t="s">
        <v>49</v>
      </c>
      <c r="D63" s="1209"/>
      <c r="E63" s="1210"/>
      <c r="F63" s="362">
        <v>2264</v>
      </c>
      <c r="G63" s="362">
        <v>2299</v>
      </c>
      <c r="H63" s="363">
        <v>2307</v>
      </c>
    </row>
    <row r="64" spans="2:8" ht="13" x14ac:dyDescent="0.2"/>
  </sheetData>
  <sheetProtection algorithmName="SHA-512" hashValue="fIxjKPoKBtr8kjGHAr/sapSghuwQke6GFbuvO+YHnUGgiBCp/Wn3PY3WU9Q8ChDQW+jWT/1DbZcZb+aM8hqACA==" saltValue="Zw475GTggc7bDaqaK/s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734898</v>
      </c>
      <c r="E3" s="144"/>
      <c r="F3" s="145">
        <v>332350</v>
      </c>
      <c r="G3" s="146"/>
      <c r="H3" s="147"/>
    </row>
    <row r="4" spans="1:8" x14ac:dyDescent="0.2">
      <c r="A4" s="148"/>
      <c r="B4" s="149"/>
      <c r="C4" s="150"/>
      <c r="D4" s="151">
        <v>541372</v>
      </c>
      <c r="E4" s="152"/>
      <c r="F4" s="153">
        <v>200453</v>
      </c>
      <c r="G4" s="154"/>
      <c r="H4" s="155"/>
    </row>
    <row r="5" spans="1:8" x14ac:dyDescent="0.2">
      <c r="A5" s="136" t="s">
        <v>520</v>
      </c>
      <c r="B5" s="141"/>
      <c r="C5" s="142"/>
      <c r="D5" s="143">
        <v>1357196</v>
      </c>
      <c r="E5" s="144"/>
      <c r="F5" s="145">
        <v>330026</v>
      </c>
      <c r="G5" s="146"/>
      <c r="H5" s="147"/>
    </row>
    <row r="6" spans="1:8" x14ac:dyDescent="0.2">
      <c r="A6" s="148"/>
      <c r="B6" s="149"/>
      <c r="C6" s="150"/>
      <c r="D6" s="151">
        <v>1159283</v>
      </c>
      <c r="E6" s="152"/>
      <c r="F6" s="153">
        <v>141075</v>
      </c>
      <c r="G6" s="154"/>
      <c r="H6" s="155"/>
    </row>
    <row r="7" spans="1:8" x14ac:dyDescent="0.2">
      <c r="A7" s="136" t="s">
        <v>521</v>
      </c>
      <c r="B7" s="141"/>
      <c r="C7" s="142"/>
      <c r="D7" s="143">
        <v>1474439</v>
      </c>
      <c r="E7" s="144"/>
      <c r="F7" s="145">
        <v>278179</v>
      </c>
      <c r="G7" s="146"/>
      <c r="H7" s="147"/>
    </row>
    <row r="8" spans="1:8" x14ac:dyDescent="0.2">
      <c r="A8" s="148"/>
      <c r="B8" s="149"/>
      <c r="C8" s="150"/>
      <c r="D8" s="151">
        <v>1323836</v>
      </c>
      <c r="E8" s="152"/>
      <c r="F8" s="153">
        <v>122182</v>
      </c>
      <c r="G8" s="154"/>
      <c r="H8" s="155"/>
    </row>
    <row r="9" spans="1:8" x14ac:dyDescent="0.2">
      <c r="A9" s="136" t="s">
        <v>522</v>
      </c>
      <c r="B9" s="141"/>
      <c r="C9" s="142"/>
      <c r="D9" s="143">
        <v>907905</v>
      </c>
      <c r="E9" s="144"/>
      <c r="F9" s="145">
        <v>283153</v>
      </c>
      <c r="G9" s="146"/>
      <c r="H9" s="147"/>
    </row>
    <row r="10" spans="1:8" x14ac:dyDescent="0.2">
      <c r="A10" s="148"/>
      <c r="B10" s="149"/>
      <c r="C10" s="150"/>
      <c r="D10" s="151">
        <v>604411</v>
      </c>
      <c r="E10" s="152"/>
      <c r="F10" s="153">
        <v>127593</v>
      </c>
      <c r="G10" s="154"/>
      <c r="H10" s="155"/>
    </row>
    <row r="11" spans="1:8" x14ac:dyDescent="0.2">
      <c r="A11" s="136" t="s">
        <v>523</v>
      </c>
      <c r="B11" s="141"/>
      <c r="C11" s="142"/>
      <c r="D11" s="143">
        <v>701861</v>
      </c>
      <c r="E11" s="144"/>
      <c r="F11" s="145">
        <v>262169</v>
      </c>
      <c r="G11" s="146"/>
      <c r="H11" s="147"/>
    </row>
    <row r="12" spans="1:8" x14ac:dyDescent="0.2">
      <c r="A12" s="148"/>
      <c r="B12" s="149"/>
      <c r="C12" s="156"/>
      <c r="D12" s="151">
        <v>552820</v>
      </c>
      <c r="E12" s="152"/>
      <c r="F12" s="153">
        <v>152658</v>
      </c>
      <c r="G12" s="154"/>
      <c r="H12" s="155"/>
    </row>
    <row r="13" spans="1:8" x14ac:dyDescent="0.2">
      <c r="A13" s="136"/>
      <c r="B13" s="141"/>
      <c r="C13" s="157"/>
      <c r="D13" s="158">
        <v>1035260</v>
      </c>
      <c r="E13" s="159"/>
      <c r="F13" s="160">
        <v>297175</v>
      </c>
      <c r="G13" s="161"/>
      <c r="H13" s="147"/>
    </row>
    <row r="14" spans="1:8" x14ac:dyDescent="0.2">
      <c r="A14" s="148"/>
      <c r="B14" s="149"/>
      <c r="C14" s="150"/>
      <c r="D14" s="151">
        <v>836344</v>
      </c>
      <c r="E14" s="152"/>
      <c r="F14" s="153">
        <v>148792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18.239999999999998</v>
      </c>
      <c r="C19" s="162">
        <f>ROUND(VALUE(SUBSTITUTE(実質収支比率等に係る経年分析!G$48,"▲","-")),2)</f>
        <v>19.8</v>
      </c>
      <c r="D19" s="162">
        <f>ROUND(VALUE(SUBSTITUTE(実質収支比率等に係る経年分析!H$48,"▲","-")),2)</f>
        <v>22.41</v>
      </c>
      <c r="E19" s="162">
        <f>ROUND(VALUE(SUBSTITUTE(実質収支比率等に係る経年分析!I$48,"▲","-")),2)</f>
        <v>21.02</v>
      </c>
      <c r="F19" s="162">
        <f>ROUND(VALUE(SUBSTITUTE(実質収支比率等に係る経年分析!J$48,"▲","-")),2)</f>
        <v>18.440000000000001</v>
      </c>
    </row>
    <row r="20" spans="1:11" x14ac:dyDescent="0.2">
      <c r="A20" s="162" t="s">
        <v>53</v>
      </c>
      <c r="B20" s="162">
        <f>ROUND(VALUE(SUBSTITUTE(実質収支比率等に係る経年分析!F$47,"▲","-")),2)</f>
        <v>35.840000000000003</v>
      </c>
      <c r="C20" s="162">
        <f>ROUND(VALUE(SUBSTITUTE(実質収支比率等に係る経年分析!G$47,"▲","-")),2)</f>
        <v>32.299999999999997</v>
      </c>
      <c r="D20" s="162">
        <f>ROUND(VALUE(SUBSTITUTE(実質収支比率等に係る経年分析!H$47,"▲","-")),2)</f>
        <v>33.5</v>
      </c>
      <c r="E20" s="162">
        <f>ROUND(VALUE(SUBSTITUTE(実質収支比率等に係る経年分析!I$47,"▲","-")),2)</f>
        <v>32.76</v>
      </c>
      <c r="F20" s="162">
        <f>ROUND(VALUE(SUBSTITUTE(実質収支比率等に係る経年分析!J$47,"▲","-")),2)</f>
        <v>32.22</v>
      </c>
    </row>
    <row r="21" spans="1:11" x14ac:dyDescent="0.2">
      <c r="A21" s="162" t="s">
        <v>54</v>
      </c>
      <c r="B21" s="162">
        <f>IF(ISNUMBER(VALUE(SUBSTITUTE(実質収支比率等に係る経年分析!F$49,"▲","-"))),ROUND(VALUE(SUBSTITUTE(実質収支比率等に係る経年分析!F$49,"▲","-")),2),NA())</f>
        <v>-0.53</v>
      </c>
      <c r="C21" s="162">
        <f>IF(ISNUMBER(VALUE(SUBSTITUTE(実質収支比率等に係る経年分析!G$49,"▲","-"))),ROUND(VALUE(SUBSTITUTE(実質収支比率等に係る経年分析!G$49,"▲","-")),2),NA())</f>
        <v>3.38</v>
      </c>
      <c r="D21" s="162">
        <f>IF(ISNUMBER(VALUE(SUBSTITUTE(実質収支比率等に係る経年分析!H$49,"▲","-"))),ROUND(VALUE(SUBSTITUTE(実質収支比率等に係る経年分析!H$49,"▲","-")),2),NA())</f>
        <v>1.88</v>
      </c>
      <c r="E21" s="162">
        <f>IF(ISNUMBER(VALUE(SUBSTITUTE(実質収支比率等に係る経年分析!I$49,"▲","-"))),ROUND(VALUE(SUBSTITUTE(実質収支比率等に係る経年分析!I$49,"▲","-")),2),NA())</f>
        <v>-0.9</v>
      </c>
      <c r="F21" s="162">
        <f>IF(ISNUMBER(VALUE(SUBSTITUTE(実質収支比率等に係る経年分析!J$49,"▲","-"))),ROUND(VALUE(SUBSTITUTE(実質収支比率等に係る経年分析!J$49,"▲","-")),2),NA())</f>
        <v>-2.2200000000000002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奨学金特別会計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特定環境保全公共下水道特別会計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居宅介護支援事業特別会計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0.28000000000000003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2.2999999999999998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18.149999999999999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18.440000000000001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235</v>
      </c>
      <c r="E42" s="164"/>
      <c r="F42" s="164"/>
      <c r="G42" s="164">
        <f>'実質公債費比率（分子）の構造'!L$52</f>
        <v>248</v>
      </c>
      <c r="H42" s="164"/>
      <c r="I42" s="164"/>
      <c r="J42" s="164">
        <f>'実質公債費比率（分子）の構造'!M$52</f>
        <v>223</v>
      </c>
      <c r="K42" s="164"/>
      <c r="L42" s="164"/>
      <c r="M42" s="164">
        <f>'実質公債費比率（分子）の構造'!N$52</f>
        <v>247</v>
      </c>
      <c r="N42" s="164"/>
      <c r="O42" s="164"/>
      <c r="P42" s="164">
        <f>'実質公債費比率（分子）の構造'!O$52</f>
        <v>240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v>
      </c>
      <c r="C45" s="164"/>
      <c r="D45" s="164"/>
      <c r="E45" s="164">
        <f>'実質公債費比率（分子）の構造'!L$49</f>
        <v>10</v>
      </c>
      <c r="F45" s="164"/>
      <c r="G45" s="164"/>
      <c r="H45" s="164">
        <f>'実質公債費比率（分子）の構造'!M$49</f>
        <v>11</v>
      </c>
      <c r="I45" s="164"/>
      <c r="J45" s="164"/>
      <c r="K45" s="164">
        <f>'実質公債費比率（分子）の構造'!N$49</f>
        <v>10</v>
      </c>
      <c r="L45" s="164"/>
      <c r="M45" s="164"/>
      <c r="N45" s="164">
        <f>'実質公債費比率（分子）の構造'!O$49</f>
        <v>18</v>
      </c>
      <c r="O45" s="164"/>
      <c r="P45" s="164"/>
    </row>
    <row r="46" spans="1:16" x14ac:dyDescent="0.2">
      <c r="A46" s="164" t="s">
        <v>64</v>
      </c>
      <c r="B46" s="164">
        <f>'実質公債費比率（分子）の構造'!K$48</f>
        <v>25</v>
      </c>
      <c r="C46" s="164"/>
      <c r="D46" s="164"/>
      <c r="E46" s="164">
        <f>'実質公債費比率（分子）の構造'!L$48</f>
        <v>26</v>
      </c>
      <c r="F46" s="164"/>
      <c r="G46" s="164"/>
      <c r="H46" s="164">
        <f>'実質公債費比率（分子）の構造'!M$48</f>
        <v>0</v>
      </c>
      <c r="I46" s="164"/>
      <c r="J46" s="164"/>
      <c r="K46" s="164" t="str">
        <f>'実質公債費比率（分子）の構造'!N$48</f>
        <v>-</v>
      </c>
      <c r="L46" s="164"/>
      <c r="M46" s="164"/>
      <c r="N46" s="164" t="str">
        <f>'実質公債費比率（分子）の構造'!O$48</f>
        <v>-</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226</v>
      </c>
      <c r="C49" s="164"/>
      <c r="D49" s="164"/>
      <c r="E49" s="164">
        <f>'実質公債費比率（分子）の構造'!L$45</f>
        <v>253</v>
      </c>
      <c r="F49" s="164"/>
      <c r="G49" s="164"/>
      <c r="H49" s="164">
        <f>'実質公債費比率（分子）の構造'!M$45</f>
        <v>263</v>
      </c>
      <c r="I49" s="164"/>
      <c r="J49" s="164"/>
      <c r="K49" s="164">
        <f>'実質公債費比率（分子）の構造'!N$45</f>
        <v>289</v>
      </c>
      <c r="L49" s="164"/>
      <c r="M49" s="164"/>
      <c r="N49" s="164">
        <f>'実質公債費比率（分子）の構造'!O$45</f>
        <v>287</v>
      </c>
      <c r="O49" s="164"/>
      <c r="P49" s="164"/>
    </row>
    <row r="50" spans="1:16" x14ac:dyDescent="0.2">
      <c r="A50" s="164" t="s">
        <v>67</v>
      </c>
      <c r="B50" s="164" t="e">
        <f>NA()</f>
        <v>#N/A</v>
      </c>
      <c r="C50" s="164">
        <f>IF(ISNUMBER('実質公債費比率（分子）の構造'!K$53),'実質公債費比率（分子）の構造'!K$53,NA())</f>
        <v>27</v>
      </c>
      <c r="D50" s="164" t="e">
        <f>NA()</f>
        <v>#N/A</v>
      </c>
      <c r="E50" s="164" t="e">
        <f>NA()</f>
        <v>#N/A</v>
      </c>
      <c r="F50" s="164">
        <f>IF(ISNUMBER('実質公債費比率（分子）の構造'!L$53),'実質公債費比率（分子）の構造'!L$53,NA())</f>
        <v>41</v>
      </c>
      <c r="G50" s="164" t="e">
        <f>NA()</f>
        <v>#N/A</v>
      </c>
      <c r="H50" s="164" t="e">
        <f>NA()</f>
        <v>#N/A</v>
      </c>
      <c r="I50" s="164">
        <f>IF(ISNUMBER('実質公債費比率（分子）の構造'!M$53),'実質公債費比率（分子）の構造'!M$53,NA())</f>
        <v>51</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65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2318</v>
      </c>
      <c r="E56" s="163"/>
      <c r="F56" s="163"/>
      <c r="G56" s="163">
        <f>'将来負担比率（分子）の構造'!J$52</f>
        <v>2215</v>
      </c>
      <c r="H56" s="163"/>
      <c r="I56" s="163"/>
      <c r="J56" s="163">
        <f>'将来負担比率（分子）の構造'!K$52</f>
        <v>2143</v>
      </c>
      <c r="K56" s="163"/>
      <c r="L56" s="163"/>
      <c r="M56" s="163">
        <f>'将来負担比率（分子）の構造'!L$52</f>
        <v>2150</v>
      </c>
      <c r="N56" s="163"/>
      <c r="O56" s="163"/>
      <c r="P56" s="163">
        <f>'将来負担比率（分子）の構造'!M$52</f>
        <v>2048</v>
      </c>
    </row>
    <row r="57" spans="1:16" x14ac:dyDescent="0.2">
      <c r="A57" s="163" t="s">
        <v>42</v>
      </c>
      <c r="B57" s="163"/>
      <c r="C57" s="163"/>
      <c r="D57" s="163">
        <f>'将来負担比率（分子）の構造'!I$51</f>
        <v>102</v>
      </c>
      <c r="E57" s="163"/>
      <c r="F57" s="163"/>
      <c r="G57" s="163">
        <f>'将来負担比率（分子）の構造'!J$51</f>
        <v>65</v>
      </c>
      <c r="H57" s="163"/>
      <c r="I57" s="163"/>
      <c r="J57" s="163">
        <f>'将来負担比率（分子）の構造'!K$51</f>
        <v>30</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1971</v>
      </c>
      <c r="E58" s="163"/>
      <c r="F58" s="163"/>
      <c r="G58" s="163">
        <f>'将来負担比率（分子）の構造'!J$50</f>
        <v>2167</v>
      </c>
      <c r="H58" s="163"/>
      <c r="I58" s="163"/>
      <c r="J58" s="163">
        <f>'将来負担比率（分子）の構造'!K$50</f>
        <v>2362</v>
      </c>
      <c r="K58" s="163"/>
      <c r="L58" s="163"/>
      <c r="M58" s="163">
        <f>'将来負担比率（分子）の構造'!L$50</f>
        <v>2409</v>
      </c>
      <c r="N58" s="163"/>
      <c r="O58" s="163"/>
      <c r="P58" s="163">
        <f>'将来負担比率（分子）の構造'!M$50</f>
        <v>2423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753</v>
      </c>
      <c r="C62" s="163"/>
      <c r="D62" s="163"/>
      <c r="E62" s="163">
        <f>'将来負担比率（分子）の構造'!J$45</f>
        <v>748</v>
      </c>
      <c r="F62" s="163"/>
      <c r="G62" s="163"/>
      <c r="H62" s="163">
        <f>'将来負担比率（分子）の構造'!K$45</f>
        <v>757</v>
      </c>
      <c r="I62" s="163"/>
      <c r="J62" s="163"/>
      <c r="K62" s="163">
        <f>'将来負担比率（分子）の構造'!L$45</f>
        <v>743</v>
      </c>
      <c r="L62" s="163"/>
      <c r="M62" s="163"/>
      <c r="N62" s="163">
        <f>'将来負担比率（分子）の構造'!M$45</f>
        <v>784</v>
      </c>
      <c r="O62" s="163"/>
      <c r="P62" s="163"/>
    </row>
    <row r="63" spans="1:16" x14ac:dyDescent="0.2">
      <c r="A63" s="163" t="s">
        <v>34</v>
      </c>
      <c r="B63" s="163">
        <f>'将来負担比率（分子）の構造'!I$44</f>
        <v>114</v>
      </c>
      <c r="C63" s="163"/>
      <c r="D63" s="163"/>
      <c r="E63" s="163">
        <f>'将来負担比率（分子）の構造'!J$44</f>
        <v>95</v>
      </c>
      <c r="F63" s="163"/>
      <c r="G63" s="163"/>
      <c r="H63" s="163">
        <f>'将来負担比率（分子）の構造'!K$44</f>
        <v>105</v>
      </c>
      <c r="I63" s="163"/>
      <c r="J63" s="163"/>
      <c r="K63" s="163">
        <f>'将来負担比率（分子）の構造'!L$44</f>
        <v>97</v>
      </c>
      <c r="L63" s="163"/>
      <c r="M63" s="163"/>
      <c r="N63" s="163">
        <f>'将来負担比率（分子）の構造'!M$44</f>
        <v>157</v>
      </c>
      <c r="O63" s="163"/>
      <c r="P63" s="163"/>
    </row>
    <row r="64" spans="1:16" x14ac:dyDescent="0.2">
      <c r="A64" s="163" t="s">
        <v>33</v>
      </c>
      <c r="B64" s="163">
        <f>'将来負担比率（分子）の構造'!I$43</f>
        <v>228</v>
      </c>
      <c r="C64" s="163"/>
      <c r="D64" s="163"/>
      <c r="E64" s="163">
        <f>'将来負担比率（分子）の構造'!J$43</f>
        <v>200</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2300</v>
      </c>
      <c r="C66" s="163"/>
      <c r="D66" s="163"/>
      <c r="E66" s="163">
        <f>'将来負担比率（分子）の構造'!J$41</f>
        <v>2260</v>
      </c>
      <c r="F66" s="163"/>
      <c r="G66" s="163"/>
      <c r="H66" s="163">
        <f>'将来負担比率（分子）の構造'!K$41</f>
        <v>2333</v>
      </c>
      <c r="I66" s="163"/>
      <c r="J66" s="163"/>
      <c r="K66" s="163">
        <f>'将来負担比率（分子）の構造'!L$41</f>
        <v>2370</v>
      </c>
      <c r="L66" s="163"/>
      <c r="M66" s="163"/>
      <c r="N66" s="163">
        <f>'将来負担比率（分子）の構造'!M$41</f>
        <v>2266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552</v>
      </c>
      <c r="C72" s="167">
        <f>基金残高に係る経年分析!G55</f>
        <v>552</v>
      </c>
      <c r="D72" s="167">
        <f>基金残高に係る経年分析!H55</f>
        <v>552</v>
      </c>
    </row>
    <row r="73" spans="1:16" x14ac:dyDescent="0.2">
      <c r="A73" s="166" t="s">
        <v>74</v>
      </c>
      <c r="B73" s="167">
        <f>基金残高に係る経年分析!F56</f>
        <v>235</v>
      </c>
      <c r="C73" s="167">
        <f>基金残高に係る経年分析!G56</f>
        <v>235</v>
      </c>
      <c r="D73" s="167">
        <f>基金残高に係る経年分析!H56</f>
        <v>235</v>
      </c>
    </row>
    <row r="74" spans="1:16" x14ac:dyDescent="0.2">
      <c r="A74" s="166" t="s">
        <v>75</v>
      </c>
      <c r="B74" s="167">
        <f>基金残高に係る経年分析!F57</f>
        <v>1477</v>
      </c>
      <c r="C74" s="167">
        <f>基金残高に係る経年分析!G57</f>
        <v>1511</v>
      </c>
      <c r="D74" s="167">
        <f>基金残高に係る経年分析!H57</f>
        <v>1519</v>
      </c>
    </row>
  </sheetData>
  <sheetProtection algorithmName="SHA-512" hashValue="oprD3DrtzbU3WjGCpeJJjtFD0rAn4N+13NhGOSoFTMTXzNdNQSOv2kCMBYoL2+D+y4kJG58uChwLR+kvsM6jIg==" saltValue="pE3rWf3OeI/NoswF23jD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537961</v>
      </c>
      <c r="S5" s="677"/>
      <c r="T5" s="677"/>
      <c r="U5" s="677"/>
      <c r="V5" s="677"/>
      <c r="W5" s="677"/>
      <c r="X5" s="677"/>
      <c r="Y5" s="702"/>
      <c r="Z5" s="715">
        <v>17.399999999999999</v>
      </c>
      <c r="AA5" s="715"/>
      <c r="AB5" s="715"/>
      <c r="AC5" s="715"/>
      <c r="AD5" s="716">
        <v>537961</v>
      </c>
      <c r="AE5" s="716"/>
      <c r="AF5" s="716"/>
      <c r="AG5" s="716"/>
      <c r="AH5" s="716"/>
      <c r="AI5" s="716"/>
      <c r="AJ5" s="716"/>
      <c r="AK5" s="716"/>
      <c r="AL5" s="703">
        <v>29.6</v>
      </c>
      <c r="AM5" s="685"/>
      <c r="AN5" s="685"/>
      <c r="AO5" s="704"/>
      <c r="AP5" s="679" t="s">
        <v>215</v>
      </c>
      <c r="AQ5" s="680"/>
      <c r="AR5" s="680"/>
      <c r="AS5" s="680"/>
      <c r="AT5" s="680"/>
      <c r="AU5" s="680"/>
      <c r="AV5" s="680"/>
      <c r="AW5" s="680"/>
      <c r="AX5" s="680"/>
      <c r="AY5" s="680"/>
      <c r="AZ5" s="680"/>
      <c r="BA5" s="680"/>
      <c r="BB5" s="680"/>
      <c r="BC5" s="680"/>
      <c r="BD5" s="680"/>
      <c r="BE5" s="680"/>
      <c r="BF5" s="681"/>
      <c r="BG5" s="621">
        <v>534481</v>
      </c>
      <c r="BH5" s="622"/>
      <c r="BI5" s="622"/>
      <c r="BJ5" s="622"/>
      <c r="BK5" s="622"/>
      <c r="BL5" s="622"/>
      <c r="BM5" s="622"/>
      <c r="BN5" s="623"/>
      <c r="BO5" s="659">
        <v>99.4</v>
      </c>
      <c r="BP5" s="659"/>
      <c r="BQ5" s="659"/>
      <c r="BR5" s="659"/>
      <c r="BS5" s="660">
        <v>51518</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52304</v>
      </c>
      <c r="S6" s="622"/>
      <c r="T6" s="622"/>
      <c r="U6" s="622"/>
      <c r="V6" s="622"/>
      <c r="W6" s="622"/>
      <c r="X6" s="622"/>
      <c r="Y6" s="623"/>
      <c r="Z6" s="659">
        <v>1.7</v>
      </c>
      <c r="AA6" s="659"/>
      <c r="AB6" s="659"/>
      <c r="AC6" s="659"/>
      <c r="AD6" s="660">
        <v>52304</v>
      </c>
      <c r="AE6" s="660"/>
      <c r="AF6" s="660"/>
      <c r="AG6" s="660"/>
      <c r="AH6" s="660"/>
      <c r="AI6" s="660"/>
      <c r="AJ6" s="660"/>
      <c r="AK6" s="660"/>
      <c r="AL6" s="624">
        <v>2.9</v>
      </c>
      <c r="AM6" s="625"/>
      <c r="AN6" s="625"/>
      <c r="AO6" s="661"/>
      <c r="AP6" s="618" t="s">
        <v>220</v>
      </c>
      <c r="AQ6" s="619"/>
      <c r="AR6" s="619"/>
      <c r="AS6" s="619"/>
      <c r="AT6" s="619"/>
      <c r="AU6" s="619"/>
      <c r="AV6" s="619"/>
      <c r="AW6" s="619"/>
      <c r="AX6" s="619"/>
      <c r="AY6" s="619"/>
      <c r="AZ6" s="619"/>
      <c r="BA6" s="619"/>
      <c r="BB6" s="619"/>
      <c r="BC6" s="619"/>
      <c r="BD6" s="619"/>
      <c r="BE6" s="619"/>
      <c r="BF6" s="620"/>
      <c r="BG6" s="621">
        <v>534481</v>
      </c>
      <c r="BH6" s="622"/>
      <c r="BI6" s="622"/>
      <c r="BJ6" s="622"/>
      <c r="BK6" s="622"/>
      <c r="BL6" s="622"/>
      <c r="BM6" s="622"/>
      <c r="BN6" s="623"/>
      <c r="BO6" s="659">
        <v>99.4</v>
      </c>
      <c r="BP6" s="659"/>
      <c r="BQ6" s="659"/>
      <c r="BR6" s="659"/>
      <c r="BS6" s="660">
        <v>51518</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37775</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37775</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50</v>
      </c>
      <c r="S7" s="622"/>
      <c r="T7" s="622"/>
      <c r="U7" s="622"/>
      <c r="V7" s="622"/>
      <c r="W7" s="622"/>
      <c r="X7" s="622"/>
      <c r="Y7" s="623"/>
      <c r="Z7" s="659">
        <v>0</v>
      </c>
      <c r="AA7" s="659"/>
      <c r="AB7" s="659"/>
      <c r="AC7" s="659"/>
      <c r="AD7" s="660">
        <v>50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61665</v>
      </c>
      <c r="BH7" s="622"/>
      <c r="BI7" s="622"/>
      <c r="BJ7" s="622"/>
      <c r="BK7" s="622"/>
      <c r="BL7" s="622"/>
      <c r="BM7" s="622"/>
      <c r="BN7" s="623"/>
      <c r="BO7" s="659">
        <v>11.5</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537020</v>
      </c>
      <c r="CS7" s="622"/>
      <c r="CT7" s="622"/>
      <c r="CU7" s="622"/>
      <c r="CV7" s="622"/>
      <c r="CW7" s="622"/>
      <c r="CX7" s="622"/>
      <c r="CY7" s="623"/>
      <c r="CZ7" s="659">
        <v>19.5</v>
      </c>
      <c r="DA7" s="659"/>
      <c r="DB7" s="659"/>
      <c r="DC7" s="659"/>
      <c r="DD7" s="627">
        <v>7048</v>
      </c>
      <c r="DE7" s="622"/>
      <c r="DF7" s="622"/>
      <c r="DG7" s="622"/>
      <c r="DH7" s="622"/>
      <c r="DI7" s="622"/>
      <c r="DJ7" s="622"/>
      <c r="DK7" s="622"/>
      <c r="DL7" s="622"/>
      <c r="DM7" s="622"/>
      <c r="DN7" s="622"/>
      <c r="DO7" s="622"/>
      <c r="DP7" s="623"/>
      <c r="DQ7" s="627">
        <v>484421</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929</v>
      </c>
      <c r="S8" s="622"/>
      <c r="T8" s="622"/>
      <c r="U8" s="622"/>
      <c r="V8" s="622"/>
      <c r="W8" s="622"/>
      <c r="X8" s="622"/>
      <c r="Y8" s="623"/>
      <c r="Z8" s="659">
        <v>0</v>
      </c>
      <c r="AA8" s="659"/>
      <c r="AB8" s="659"/>
      <c r="AC8" s="659"/>
      <c r="AD8" s="660">
        <v>929</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1618</v>
      </c>
      <c r="BH8" s="622"/>
      <c r="BI8" s="622"/>
      <c r="BJ8" s="622"/>
      <c r="BK8" s="622"/>
      <c r="BL8" s="622"/>
      <c r="BM8" s="622"/>
      <c r="BN8" s="623"/>
      <c r="BO8" s="659">
        <v>0.3</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321646</v>
      </c>
      <c r="CS8" s="622"/>
      <c r="CT8" s="622"/>
      <c r="CU8" s="622"/>
      <c r="CV8" s="622"/>
      <c r="CW8" s="622"/>
      <c r="CX8" s="622"/>
      <c r="CY8" s="623"/>
      <c r="CZ8" s="659">
        <v>11.7</v>
      </c>
      <c r="DA8" s="659"/>
      <c r="DB8" s="659"/>
      <c r="DC8" s="659"/>
      <c r="DD8" s="627">
        <v>13973</v>
      </c>
      <c r="DE8" s="622"/>
      <c r="DF8" s="622"/>
      <c r="DG8" s="622"/>
      <c r="DH8" s="622"/>
      <c r="DI8" s="622"/>
      <c r="DJ8" s="622"/>
      <c r="DK8" s="622"/>
      <c r="DL8" s="622"/>
      <c r="DM8" s="622"/>
      <c r="DN8" s="622"/>
      <c r="DO8" s="622"/>
      <c r="DP8" s="623"/>
      <c r="DQ8" s="627">
        <v>246967</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1284</v>
      </c>
      <c r="S9" s="622"/>
      <c r="T9" s="622"/>
      <c r="U9" s="622"/>
      <c r="V9" s="622"/>
      <c r="W9" s="622"/>
      <c r="X9" s="622"/>
      <c r="Y9" s="623"/>
      <c r="Z9" s="659">
        <v>0</v>
      </c>
      <c r="AA9" s="659"/>
      <c r="AB9" s="659"/>
      <c r="AC9" s="659"/>
      <c r="AD9" s="660">
        <v>1284</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40877</v>
      </c>
      <c r="BH9" s="622"/>
      <c r="BI9" s="622"/>
      <c r="BJ9" s="622"/>
      <c r="BK9" s="622"/>
      <c r="BL9" s="622"/>
      <c r="BM9" s="622"/>
      <c r="BN9" s="623"/>
      <c r="BO9" s="659">
        <v>7.6</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365896</v>
      </c>
      <c r="CS9" s="622"/>
      <c r="CT9" s="622"/>
      <c r="CU9" s="622"/>
      <c r="CV9" s="622"/>
      <c r="CW9" s="622"/>
      <c r="CX9" s="622"/>
      <c r="CY9" s="623"/>
      <c r="CZ9" s="659">
        <v>13.3</v>
      </c>
      <c r="DA9" s="659"/>
      <c r="DB9" s="659"/>
      <c r="DC9" s="659"/>
      <c r="DD9" s="627">
        <v>101808</v>
      </c>
      <c r="DE9" s="622"/>
      <c r="DF9" s="622"/>
      <c r="DG9" s="622"/>
      <c r="DH9" s="622"/>
      <c r="DI9" s="622"/>
      <c r="DJ9" s="622"/>
      <c r="DK9" s="622"/>
      <c r="DL9" s="622"/>
      <c r="DM9" s="622"/>
      <c r="DN9" s="622"/>
      <c r="DO9" s="622"/>
      <c r="DP9" s="623"/>
      <c r="DQ9" s="627">
        <v>278577</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9751</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3050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3050</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31819</v>
      </c>
      <c r="S11" s="622"/>
      <c r="T11" s="622"/>
      <c r="U11" s="622"/>
      <c r="V11" s="622"/>
      <c r="W11" s="622"/>
      <c r="X11" s="622"/>
      <c r="Y11" s="623"/>
      <c r="Z11" s="624">
        <v>1</v>
      </c>
      <c r="AA11" s="625"/>
      <c r="AB11" s="625"/>
      <c r="AC11" s="626"/>
      <c r="AD11" s="627">
        <v>31819</v>
      </c>
      <c r="AE11" s="622"/>
      <c r="AF11" s="622"/>
      <c r="AG11" s="622"/>
      <c r="AH11" s="622"/>
      <c r="AI11" s="622"/>
      <c r="AJ11" s="622"/>
      <c r="AK11" s="623"/>
      <c r="AL11" s="624">
        <v>1.8</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9419</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143536</v>
      </c>
      <c r="CS11" s="622"/>
      <c r="CT11" s="622"/>
      <c r="CU11" s="622"/>
      <c r="CV11" s="622"/>
      <c r="CW11" s="622"/>
      <c r="CX11" s="622"/>
      <c r="CY11" s="623"/>
      <c r="CZ11" s="659">
        <v>5.2</v>
      </c>
      <c r="DA11" s="659"/>
      <c r="DB11" s="659"/>
      <c r="DC11" s="659"/>
      <c r="DD11" s="627">
        <v>54991</v>
      </c>
      <c r="DE11" s="622"/>
      <c r="DF11" s="622"/>
      <c r="DG11" s="622"/>
      <c r="DH11" s="622"/>
      <c r="DI11" s="622"/>
      <c r="DJ11" s="622"/>
      <c r="DK11" s="622"/>
      <c r="DL11" s="622"/>
      <c r="DM11" s="622"/>
      <c r="DN11" s="622"/>
      <c r="DO11" s="622"/>
      <c r="DP11" s="623"/>
      <c r="DQ11" s="627">
        <v>113737</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467060</v>
      </c>
      <c r="BH12" s="622"/>
      <c r="BI12" s="622"/>
      <c r="BJ12" s="622"/>
      <c r="BK12" s="622"/>
      <c r="BL12" s="622"/>
      <c r="BM12" s="622"/>
      <c r="BN12" s="623"/>
      <c r="BO12" s="659">
        <v>86.8</v>
      </c>
      <c r="BP12" s="659"/>
      <c r="BQ12" s="659"/>
      <c r="BR12" s="659"/>
      <c r="BS12" s="660">
        <v>51518</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264884</v>
      </c>
      <c r="CS12" s="622"/>
      <c r="CT12" s="622"/>
      <c r="CU12" s="622"/>
      <c r="CV12" s="622"/>
      <c r="CW12" s="622"/>
      <c r="CX12" s="622"/>
      <c r="CY12" s="623"/>
      <c r="CZ12" s="659">
        <v>9.6</v>
      </c>
      <c r="DA12" s="659"/>
      <c r="DB12" s="659"/>
      <c r="DC12" s="659"/>
      <c r="DD12" s="627">
        <v>43438</v>
      </c>
      <c r="DE12" s="622"/>
      <c r="DF12" s="622"/>
      <c r="DG12" s="622"/>
      <c r="DH12" s="622"/>
      <c r="DI12" s="622"/>
      <c r="DJ12" s="622"/>
      <c r="DK12" s="622"/>
      <c r="DL12" s="622"/>
      <c r="DM12" s="622"/>
      <c r="DN12" s="622"/>
      <c r="DO12" s="622"/>
      <c r="DP12" s="623"/>
      <c r="DQ12" s="627">
        <v>264377</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412783</v>
      </c>
      <c r="BH13" s="622"/>
      <c r="BI13" s="622"/>
      <c r="BJ13" s="622"/>
      <c r="BK13" s="622"/>
      <c r="BL13" s="622"/>
      <c r="BM13" s="622"/>
      <c r="BN13" s="623"/>
      <c r="BO13" s="659">
        <v>76.7</v>
      </c>
      <c r="BP13" s="659"/>
      <c r="BQ13" s="659"/>
      <c r="BR13" s="659"/>
      <c r="BS13" s="660">
        <v>51518</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483358</v>
      </c>
      <c r="CS13" s="622"/>
      <c r="CT13" s="622"/>
      <c r="CU13" s="622"/>
      <c r="CV13" s="622"/>
      <c r="CW13" s="622"/>
      <c r="CX13" s="622"/>
      <c r="CY13" s="623"/>
      <c r="CZ13" s="659">
        <v>17.5</v>
      </c>
      <c r="DA13" s="659"/>
      <c r="DB13" s="659"/>
      <c r="DC13" s="659"/>
      <c r="DD13" s="627">
        <v>374997</v>
      </c>
      <c r="DE13" s="622"/>
      <c r="DF13" s="622"/>
      <c r="DG13" s="622"/>
      <c r="DH13" s="622"/>
      <c r="DI13" s="622"/>
      <c r="DJ13" s="622"/>
      <c r="DK13" s="622"/>
      <c r="DL13" s="622"/>
      <c r="DM13" s="622"/>
      <c r="DN13" s="622"/>
      <c r="DO13" s="622"/>
      <c r="DP13" s="623"/>
      <c r="DQ13" s="627">
        <v>125094</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4441</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100697</v>
      </c>
      <c r="CS14" s="622"/>
      <c r="CT14" s="622"/>
      <c r="CU14" s="622"/>
      <c r="CV14" s="622"/>
      <c r="CW14" s="622"/>
      <c r="CX14" s="622"/>
      <c r="CY14" s="623"/>
      <c r="CZ14" s="659">
        <v>3.7</v>
      </c>
      <c r="DA14" s="659"/>
      <c r="DB14" s="659"/>
      <c r="DC14" s="659"/>
      <c r="DD14" s="627" t="s">
        <v>122</v>
      </c>
      <c r="DE14" s="622"/>
      <c r="DF14" s="622"/>
      <c r="DG14" s="622"/>
      <c r="DH14" s="622"/>
      <c r="DI14" s="622"/>
      <c r="DJ14" s="622"/>
      <c r="DK14" s="622"/>
      <c r="DL14" s="622"/>
      <c r="DM14" s="622"/>
      <c r="DN14" s="622"/>
      <c r="DO14" s="622"/>
      <c r="DP14" s="623"/>
      <c r="DQ14" s="627">
        <v>100694</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4041</v>
      </c>
      <c r="S15" s="622"/>
      <c r="T15" s="622"/>
      <c r="U15" s="622"/>
      <c r="V15" s="622"/>
      <c r="W15" s="622"/>
      <c r="X15" s="622"/>
      <c r="Y15" s="623"/>
      <c r="Z15" s="659">
        <v>0.1</v>
      </c>
      <c r="AA15" s="659"/>
      <c r="AB15" s="659"/>
      <c r="AC15" s="659"/>
      <c r="AD15" s="660">
        <v>4041</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1315</v>
      </c>
      <c r="BH15" s="622"/>
      <c r="BI15" s="622"/>
      <c r="BJ15" s="622"/>
      <c r="BK15" s="622"/>
      <c r="BL15" s="622"/>
      <c r="BM15" s="622"/>
      <c r="BN15" s="623"/>
      <c r="BO15" s="659">
        <v>0.2</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224783</v>
      </c>
      <c r="CS15" s="622"/>
      <c r="CT15" s="622"/>
      <c r="CU15" s="622"/>
      <c r="CV15" s="622"/>
      <c r="CW15" s="622"/>
      <c r="CX15" s="622"/>
      <c r="CY15" s="623"/>
      <c r="CZ15" s="659">
        <v>8.1999999999999993</v>
      </c>
      <c r="DA15" s="659"/>
      <c r="DB15" s="659"/>
      <c r="DC15" s="659"/>
      <c r="DD15" s="627">
        <v>6644</v>
      </c>
      <c r="DE15" s="622"/>
      <c r="DF15" s="622"/>
      <c r="DG15" s="622"/>
      <c r="DH15" s="622"/>
      <c r="DI15" s="622"/>
      <c r="DJ15" s="622"/>
      <c r="DK15" s="622"/>
      <c r="DL15" s="622"/>
      <c r="DM15" s="622"/>
      <c r="DN15" s="622"/>
      <c r="DO15" s="622"/>
      <c r="DP15" s="623"/>
      <c r="DQ15" s="627">
        <v>204851</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3840</v>
      </c>
      <c r="S16" s="622"/>
      <c r="T16" s="622"/>
      <c r="U16" s="622"/>
      <c r="V16" s="622"/>
      <c r="W16" s="622"/>
      <c r="X16" s="622"/>
      <c r="Y16" s="623"/>
      <c r="Z16" s="659">
        <v>0.1</v>
      </c>
      <c r="AA16" s="659"/>
      <c r="AB16" s="659"/>
      <c r="AC16" s="659"/>
      <c r="AD16" s="660">
        <v>3840</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3675</v>
      </c>
      <c r="S17" s="622"/>
      <c r="T17" s="622"/>
      <c r="U17" s="622"/>
      <c r="V17" s="622"/>
      <c r="W17" s="622"/>
      <c r="X17" s="622"/>
      <c r="Y17" s="623"/>
      <c r="Z17" s="659">
        <v>0.1</v>
      </c>
      <c r="AA17" s="659"/>
      <c r="AB17" s="659"/>
      <c r="AC17" s="659"/>
      <c r="AD17" s="660">
        <v>3675</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265660</v>
      </c>
      <c r="CS17" s="622"/>
      <c r="CT17" s="622"/>
      <c r="CU17" s="622"/>
      <c r="CV17" s="622"/>
      <c r="CW17" s="622"/>
      <c r="CX17" s="622"/>
      <c r="CY17" s="623"/>
      <c r="CZ17" s="659">
        <v>9.6</v>
      </c>
      <c r="DA17" s="659"/>
      <c r="DB17" s="659"/>
      <c r="DC17" s="659"/>
      <c r="DD17" s="627" t="s">
        <v>122</v>
      </c>
      <c r="DE17" s="622"/>
      <c r="DF17" s="622"/>
      <c r="DG17" s="622"/>
      <c r="DH17" s="622"/>
      <c r="DI17" s="622"/>
      <c r="DJ17" s="622"/>
      <c r="DK17" s="622"/>
      <c r="DL17" s="622"/>
      <c r="DM17" s="622"/>
      <c r="DN17" s="622"/>
      <c r="DO17" s="622"/>
      <c r="DP17" s="623"/>
      <c r="DQ17" s="627">
        <v>265660</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43</v>
      </c>
      <c r="S18" s="622"/>
      <c r="T18" s="622"/>
      <c r="U18" s="622"/>
      <c r="V18" s="622"/>
      <c r="W18" s="622"/>
      <c r="X18" s="622"/>
      <c r="Y18" s="623"/>
      <c r="Z18" s="659">
        <v>0</v>
      </c>
      <c r="AA18" s="659"/>
      <c r="AB18" s="659"/>
      <c r="AC18" s="659"/>
      <c r="AD18" s="660">
        <v>43</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v>6742</v>
      </c>
      <c r="CS18" s="622"/>
      <c r="CT18" s="622"/>
      <c r="CU18" s="622"/>
      <c r="CV18" s="622"/>
      <c r="CW18" s="622"/>
      <c r="CX18" s="622"/>
      <c r="CY18" s="623"/>
      <c r="CZ18" s="659">
        <v>0.2</v>
      </c>
      <c r="DA18" s="659"/>
      <c r="DB18" s="659"/>
      <c r="DC18" s="659"/>
      <c r="DD18" s="627" t="s">
        <v>122</v>
      </c>
      <c r="DE18" s="622"/>
      <c r="DF18" s="622"/>
      <c r="DG18" s="622"/>
      <c r="DH18" s="622"/>
      <c r="DI18" s="622"/>
      <c r="DJ18" s="622"/>
      <c r="DK18" s="622"/>
      <c r="DL18" s="622"/>
      <c r="DM18" s="622"/>
      <c r="DN18" s="622"/>
      <c r="DO18" s="622"/>
      <c r="DP18" s="623"/>
      <c r="DQ18" s="627">
        <v>6741</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3632</v>
      </c>
      <c r="S19" s="622"/>
      <c r="T19" s="622"/>
      <c r="U19" s="622"/>
      <c r="V19" s="622"/>
      <c r="W19" s="622"/>
      <c r="X19" s="622"/>
      <c r="Y19" s="623"/>
      <c r="Z19" s="659">
        <v>0.1</v>
      </c>
      <c r="AA19" s="659"/>
      <c r="AB19" s="659"/>
      <c r="AC19" s="659"/>
      <c r="AD19" s="660">
        <v>3632</v>
      </c>
      <c r="AE19" s="660"/>
      <c r="AF19" s="660"/>
      <c r="AG19" s="660"/>
      <c r="AH19" s="660"/>
      <c r="AI19" s="660"/>
      <c r="AJ19" s="660"/>
      <c r="AK19" s="660"/>
      <c r="AL19" s="624">
        <v>0.2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3480</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3480</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2755047</v>
      </c>
      <c r="CS20" s="622"/>
      <c r="CT20" s="622"/>
      <c r="CU20" s="622"/>
      <c r="CV20" s="622"/>
      <c r="CW20" s="622"/>
      <c r="CX20" s="622"/>
      <c r="CY20" s="623"/>
      <c r="CZ20" s="659">
        <v>100</v>
      </c>
      <c r="DA20" s="659"/>
      <c r="DB20" s="659"/>
      <c r="DC20" s="659"/>
      <c r="DD20" s="627">
        <v>602899</v>
      </c>
      <c r="DE20" s="622"/>
      <c r="DF20" s="622"/>
      <c r="DG20" s="622"/>
      <c r="DH20" s="622"/>
      <c r="DI20" s="622"/>
      <c r="DJ20" s="622"/>
      <c r="DK20" s="622"/>
      <c r="DL20" s="622"/>
      <c r="DM20" s="622"/>
      <c r="DN20" s="622"/>
      <c r="DO20" s="622"/>
      <c r="DP20" s="623"/>
      <c r="DQ20" s="627">
        <v>2131944</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1332484</v>
      </c>
      <c r="S21" s="622"/>
      <c r="T21" s="622"/>
      <c r="U21" s="622"/>
      <c r="V21" s="622"/>
      <c r="W21" s="622"/>
      <c r="X21" s="622"/>
      <c r="Y21" s="623"/>
      <c r="Z21" s="659">
        <v>43.1</v>
      </c>
      <c r="AA21" s="659"/>
      <c r="AB21" s="659"/>
      <c r="AC21" s="659"/>
      <c r="AD21" s="660">
        <v>1146972</v>
      </c>
      <c r="AE21" s="660"/>
      <c r="AF21" s="660"/>
      <c r="AG21" s="660"/>
      <c r="AH21" s="660"/>
      <c r="AI21" s="660"/>
      <c r="AJ21" s="660"/>
      <c r="AK21" s="660"/>
      <c r="AL21" s="624">
        <v>63.1</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3480</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1146972</v>
      </c>
      <c r="S22" s="622"/>
      <c r="T22" s="622"/>
      <c r="U22" s="622"/>
      <c r="V22" s="622"/>
      <c r="W22" s="622"/>
      <c r="X22" s="622"/>
      <c r="Y22" s="623"/>
      <c r="Z22" s="659">
        <v>37.1</v>
      </c>
      <c r="AA22" s="659"/>
      <c r="AB22" s="659"/>
      <c r="AC22" s="659"/>
      <c r="AD22" s="660">
        <v>1146972</v>
      </c>
      <c r="AE22" s="660"/>
      <c r="AF22" s="660"/>
      <c r="AG22" s="660"/>
      <c r="AH22" s="660"/>
      <c r="AI22" s="660"/>
      <c r="AJ22" s="660"/>
      <c r="AK22" s="660"/>
      <c r="AL22" s="624">
        <v>63.1</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185512</v>
      </c>
      <c r="S23" s="622"/>
      <c r="T23" s="622"/>
      <c r="U23" s="622"/>
      <c r="V23" s="622"/>
      <c r="W23" s="622"/>
      <c r="X23" s="622"/>
      <c r="Y23" s="623"/>
      <c r="Z23" s="659">
        <v>6</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864910</v>
      </c>
      <c r="CS24" s="677"/>
      <c r="CT24" s="677"/>
      <c r="CU24" s="677"/>
      <c r="CV24" s="677"/>
      <c r="CW24" s="677"/>
      <c r="CX24" s="677"/>
      <c r="CY24" s="702"/>
      <c r="CZ24" s="703">
        <v>31.4</v>
      </c>
      <c r="DA24" s="685"/>
      <c r="DB24" s="685"/>
      <c r="DC24" s="705"/>
      <c r="DD24" s="701">
        <v>795802</v>
      </c>
      <c r="DE24" s="677"/>
      <c r="DF24" s="677"/>
      <c r="DG24" s="677"/>
      <c r="DH24" s="677"/>
      <c r="DI24" s="677"/>
      <c r="DJ24" s="677"/>
      <c r="DK24" s="702"/>
      <c r="DL24" s="701">
        <v>783826</v>
      </c>
      <c r="DM24" s="677"/>
      <c r="DN24" s="677"/>
      <c r="DO24" s="677"/>
      <c r="DP24" s="677"/>
      <c r="DQ24" s="677"/>
      <c r="DR24" s="677"/>
      <c r="DS24" s="677"/>
      <c r="DT24" s="677"/>
      <c r="DU24" s="677"/>
      <c r="DV24" s="702"/>
      <c r="DW24" s="703">
        <v>43</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1968387</v>
      </c>
      <c r="S25" s="622"/>
      <c r="T25" s="622"/>
      <c r="U25" s="622"/>
      <c r="V25" s="622"/>
      <c r="W25" s="622"/>
      <c r="X25" s="622"/>
      <c r="Y25" s="623"/>
      <c r="Z25" s="659">
        <v>63.6</v>
      </c>
      <c r="AA25" s="659"/>
      <c r="AB25" s="659"/>
      <c r="AC25" s="659"/>
      <c r="AD25" s="660">
        <v>1782875</v>
      </c>
      <c r="AE25" s="660"/>
      <c r="AF25" s="660"/>
      <c r="AG25" s="660"/>
      <c r="AH25" s="660"/>
      <c r="AI25" s="660"/>
      <c r="AJ25" s="660"/>
      <c r="AK25" s="660"/>
      <c r="AL25" s="624">
        <v>98.1</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505604</v>
      </c>
      <c r="CS25" s="634"/>
      <c r="CT25" s="634"/>
      <c r="CU25" s="634"/>
      <c r="CV25" s="634"/>
      <c r="CW25" s="634"/>
      <c r="CX25" s="634"/>
      <c r="CY25" s="635"/>
      <c r="CZ25" s="624">
        <v>18.399999999999999</v>
      </c>
      <c r="DA25" s="636"/>
      <c r="DB25" s="636"/>
      <c r="DC25" s="637"/>
      <c r="DD25" s="627">
        <v>488879</v>
      </c>
      <c r="DE25" s="634"/>
      <c r="DF25" s="634"/>
      <c r="DG25" s="634"/>
      <c r="DH25" s="634"/>
      <c r="DI25" s="634"/>
      <c r="DJ25" s="634"/>
      <c r="DK25" s="635"/>
      <c r="DL25" s="627">
        <v>486766</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301085</v>
      </c>
      <c r="CS26" s="622"/>
      <c r="CT26" s="622"/>
      <c r="CU26" s="622"/>
      <c r="CV26" s="622"/>
      <c r="CW26" s="622"/>
      <c r="CX26" s="622"/>
      <c r="CY26" s="623"/>
      <c r="CZ26" s="624">
        <v>10.9</v>
      </c>
      <c r="DA26" s="636"/>
      <c r="DB26" s="636"/>
      <c r="DC26" s="637"/>
      <c r="DD26" s="627">
        <v>286070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26748</v>
      </c>
      <c r="S27" s="622"/>
      <c r="T27" s="622"/>
      <c r="U27" s="622"/>
      <c r="V27" s="622"/>
      <c r="W27" s="622"/>
      <c r="X27" s="622"/>
      <c r="Y27" s="623"/>
      <c r="Z27" s="659">
        <v>0.9</v>
      </c>
      <c r="AA27" s="659"/>
      <c r="AB27" s="659"/>
      <c r="AC27" s="659"/>
      <c r="AD27" s="660">
        <v>19755</v>
      </c>
      <c r="AE27" s="660"/>
      <c r="AF27" s="660"/>
      <c r="AG27" s="660"/>
      <c r="AH27" s="660"/>
      <c r="AI27" s="660"/>
      <c r="AJ27" s="660"/>
      <c r="AK27" s="660"/>
      <c r="AL27" s="624">
        <v>1.1000000000000001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537961</v>
      </c>
      <c r="BH27" s="622"/>
      <c r="BI27" s="622"/>
      <c r="BJ27" s="622"/>
      <c r="BK27" s="622"/>
      <c r="BL27" s="622"/>
      <c r="BM27" s="622"/>
      <c r="BN27" s="623"/>
      <c r="BO27" s="659">
        <v>100</v>
      </c>
      <c r="BP27" s="659"/>
      <c r="BQ27" s="659"/>
      <c r="BR27" s="659"/>
      <c r="BS27" s="660">
        <v>51518</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93646</v>
      </c>
      <c r="CS27" s="634"/>
      <c r="CT27" s="634"/>
      <c r="CU27" s="634"/>
      <c r="CV27" s="634"/>
      <c r="CW27" s="634"/>
      <c r="CX27" s="634"/>
      <c r="CY27" s="635"/>
      <c r="CZ27" s="624">
        <v>3.4</v>
      </c>
      <c r="DA27" s="636"/>
      <c r="DB27" s="636"/>
      <c r="DC27" s="637"/>
      <c r="DD27" s="627">
        <v>41263</v>
      </c>
      <c r="DE27" s="634"/>
      <c r="DF27" s="634"/>
      <c r="DG27" s="634"/>
      <c r="DH27" s="634"/>
      <c r="DI27" s="634"/>
      <c r="DJ27" s="634"/>
      <c r="DK27" s="635"/>
      <c r="DL27" s="627">
        <v>31400</v>
      </c>
      <c r="DM27" s="634"/>
      <c r="DN27" s="634"/>
      <c r="DO27" s="634"/>
      <c r="DP27" s="634"/>
      <c r="DQ27" s="634"/>
      <c r="DR27" s="634"/>
      <c r="DS27" s="634"/>
      <c r="DT27" s="634"/>
      <c r="DU27" s="634"/>
      <c r="DV27" s="635"/>
      <c r="DW27" s="624">
        <v>1.7</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16272</v>
      </c>
      <c r="S28" s="622"/>
      <c r="T28" s="622"/>
      <c r="U28" s="622"/>
      <c r="V28" s="622"/>
      <c r="W28" s="622"/>
      <c r="X28" s="622"/>
      <c r="Y28" s="623"/>
      <c r="Z28" s="659">
        <v>0.5</v>
      </c>
      <c r="AA28" s="659"/>
      <c r="AB28" s="659"/>
      <c r="AC28" s="659"/>
      <c r="AD28" s="660">
        <v>9857</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265660</v>
      </c>
      <c r="CS28" s="622"/>
      <c r="CT28" s="622"/>
      <c r="CU28" s="622"/>
      <c r="CV28" s="622"/>
      <c r="CW28" s="622"/>
      <c r="CX28" s="622"/>
      <c r="CY28" s="623"/>
      <c r="CZ28" s="624">
        <v>9.6</v>
      </c>
      <c r="DA28" s="636"/>
      <c r="DB28" s="636"/>
      <c r="DC28" s="637"/>
      <c r="DD28" s="627">
        <v>265660</v>
      </c>
      <c r="DE28" s="622"/>
      <c r="DF28" s="622"/>
      <c r="DG28" s="622"/>
      <c r="DH28" s="622"/>
      <c r="DI28" s="622"/>
      <c r="DJ28" s="622"/>
      <c r="DK28" s="623"/>
      <c r="DL28" s="627">
        <v>265660</v>
      </c>
      <c r="DM28" s="622"/>
      <c r="DN28" s="622"/>
      <c r="DO28" s="622"/>
      <c r="DP28" s="622"/>
      <c r="DQ28" s="622"/>
      <c r="DR28" s="622"/>
      <c r="DS28" s="622"/>
      <c r="DT28" s="622"/>
      <c r="DU28" s="622"/>
      <c r="DV28" s="623"/>
      <c r="DW28" s="624">
        <v>14.6</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1218</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265660</v>
      </c>
      <c r="CS29" s="634"/>
      <c r="CT29" s="634"/>
      <c r="CU29" s="634"/>
      <c r="CV29" s="634"/>
      <c r="CW29" s="634"/>
      <c r="CX29" s="634"/>
      <c r="CY29" s="635"/>
      <c r="CZ29" s="624">
        <v>9.6</v>
      </c>
      <c r="DA29" s="636"/>
      <c r="DB29" s="636"/>
      <c r="DC29" s="637"/>
      <c r="DD29" s="627">
        <v>265660</v>
      </c>
      <c r="DE29" s="634"/>
      <c r="DF29" s="634"/>
      <c r="DG29" s="634"/>
      <c r="DH29" s="634"/>
      <c r="DI29" s="634"/>
      <c r="DJ29" s="634"/>
      <c r="DK29" s="635"/>
      <c r="DL29" s="627">
        <v>265660</v>
      </c>
      <c r="DM29" s="634"/>
      <c r="DN29" s="634"/>
      <c r="DO29" s="634"/>
      <c r="DP29" s="634"/>
      <c r="DQ29" s="634"/>
      <c r="DR29" s="634"/>
      <c r="DS29" s="634"/>
      <c r="DT29" s="634"/>
      <c r="DU29" s="634"/>
      <c r="DV29" s="635"/>
      <c r="DW29" s="624">
        <v>14.6</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120666</v>
      </c>
      <c r="S30" s="622"/>
      <c r="T30" s="622"/>
      <c r="U30" s="622"/>
      <c r="V30" s="622"/>
      <c r="W30" s="622"/>
      <c r="X30" s="622"/>
      <c r="Y30" s="623"/>
      <c r="Z30" s="659">
        <v>3.9</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259514</v>
      </c>
      <c r="CS30" s="622"/>
      <c r="CT30" s="622"/>
      <c r="CU30" s="622"/>
      <c r="CV30" s="622"/>
      <c r="CW30" s="622"/>
      <c r="CX30" s="622"/>
      <c r="CY30" s="623"/>
      <c r="CZ30" s="624">
        <v>9.4</v>
      </c>
      <c r="DA30" s="636"/>
      <c r="DB30" s="636"/>
      <c r="DC30" s="637"/>
      <c r="DD30" s="627">
        <v>259514</v>
      </c>
      <c r="DE30" s="622"/>
      <c r="DF30" s="622"/>
      <c r="DG30" s="622"/>
      <c r="DH30" s="622"/>
      <c r="DI30" s="622"/>
      <c r="DJ30" s="622"/>
      <c r="DK30" s="623"/>
      <c r="DL30" s="627">
        <v>259514</v>
      </c>
      <c r="DM30" s="622"/>
      <c r="DN30" s="622"/>
      <c r="DO30" s="622"/>
      <c r="DP30" s="622"/>
      <c r="DQ30" s="622"/>
      <c r="DR30" s="622"/>
      <c r="DS30" s="622"/>
      <c r="DT30" s="622"/>
      <c r="DU30" s="622"/>
      <c r="DV30" s="623"/>
      <c r="DW30" s="624">
        <v>14.3</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99.6</v>
      </c>
      <c r="BH31" s="684"/>
      <c r="BI31" s="684"/>
      <c r="BJ31" s="684"/>
      <c r="BK31" s="684"/>
      <c r="BL31" s="684"/>
      <c r="BM31" s="685">
        <v>99.1</v>
      </c>
      <c r="BN31" s="684"/>
      <c r="BO31" s="684"/>
      <c r="BP31" s="684"/>
      <c r="BQ31" s="686"/>
      <c r="BR31" s="683">
        <v>99.6</v>
      </c>
      <c r="BS31" s="684"/>
      <c r="BT31" s="684"/>
      <c r="BU31" s="684"/>
      <c r="BV31" s="684"/>
      <c r="BW31" s="684"/>
      <c r="BX31" s="685">
        <v>99.1</v>
      </c>
      <c r="BY31" s="684"/>
      <c r="BZ31" s="684"/>
      <c r="CA31" s="684"/>
      <c r="CB31" s="686"/>
      <c r="CD31" s="642"/>
      <c r="CE31" s="643"/>
      <c r="CF31" s="618" t="s">
        <v>299</v>
      </c>
      <c r="CG31" s="619"/>
      <c r="CH31" s="619"/>
      <c r="CI31" s="619"/>
      <c r="CJ31" s="619"/>
      <c r="CK31" s="619"/>
      <c r="CL31" s="619"/>
      <c r="CM31" s="619"/>
      <c r="CN31" s="619"/>
      <c r="CO31" s="619"/>
      <c r="CP31" s="619"/>
      <c r="CQ31" s="620"/>
      <c r="CR31" s="621">
        <v>6146</v>
      </c>
      <c r="CS31" s="634"/>
      <c r="CT31" s="634"/>
      <c r="CU31" s="634"/>
      <c r="CV31" s="634"/>
      <c r="CW31" s="634"/>
      <c r="CX31" s="634"/>
      <c r="CY31" s="635"/>
      <c r="CZ31" s="624">
        <v>0.2</v>
      </c>
      <c r="DA31" s="636"/>
      <c r="DB31" s="636"/>
      <c r="DC31" s="637"/>
      <c r="DD31" s="627">
        <v>6146</v>
      </c>
      <c r="DE31" s="634"/>
      <c r="DF31" s="634"/>
      <c r="DG31" s="634"/>
      <c r="DH31" s="634"/>
      <c r="DI31" s="634"/>
      <c r="DJ31" s="634"/>
      <c r="DK31" s="635"/>
      <c r="DL31" s="627">
        <v>6146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92240</v>
      </c>
      <c r="S32" s="622"/>
      <c r="T32" s="622"/>
      <c r="U32" s="622"/>
      <c r="V32" s="622"/>
      <c r="W32" s="622"/>
      <c r="X32" s="622"/>
      <c r="Y32" s="623"/>
      <c r="Z32" s="659">
        <v>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99.5</v>
      </c>
      <c r="BH32" s="634"/>
      <c r="BI32" s="634"/>
      <c r="BJ32" s="634"/>
      <c r="BK32" s="634"/>
      <c r="BL32" s="634"/>
      <c r="BM32" s="625">
        <v>99</v>
      </c>
      <c r="BN32" s="634"/>
      <c r="BO32" s="634"/>
      <c r="BP32" s="634"/>
      <c r="BQ32" s="657"/>
      <c r="BR32" s="687">
        <v>99.7</v>
      </c>
      <c r="BS32" s="634"/>
      <c r="BT32" s="634"/>
      <c r="BU32" s="634"/>
      <c r="BV32" s="634"/>
      <c r="BW32" s="634"/>
      <c r="BX32" s="625">
        <v>98.8</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10240</v>
      </c>
      <c r="S33" s="622"/>
      <c r="T33" s="622"/>
      <c r="U33" s="622"/>
      <c r="V33" s="622"/>
      <c r="W33" s="622"/>
      <c r="X33" s="622"/>
      <c r="Y33" s="623"/>
      <c r="Z33" s="659">
        <v>0.3</v>
      </c>
      <c r="AA33" s="659"/>
      <c r="AB33" s="659"/>
      <c r="AC33" s="659"/>
      <c r="AD33" s="660">
        <v>5055</v>
      </c>
      <c r="AE33" s="660"/>
      <c r="AF33" s="660"/>
      <c r="AG33" s="660"/>
      <c r="AH33" s="660"/>
      <c r="AI33" s="660"/>
      <c r="AJ33" s="660"/>
      <c r="AK33" s="660"/>
      <c r="AL33" s="624">
        <v>0.3</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99.6</v>
      </c>
      <c r="BS33" s="606"/>
      <c r="BT33" s="606"/>
      <c r="BU33" s="606"/>
      <c r="BV33" s="606"/>
      <c r="BW33" s="606"/>
      <c r="BX33" s="652">
        <v>99</v>
      </c>
      <c r="BY33" s="606"/>
      <c r="BZ33" s="606"/>
      <c r="CA33" s="606"/>
      <c r="CB33" s="669"/>
      <c r="CD33" s="618" t="s">
        <v>306</v>
      </c>
      <c r="CE33" s="619"/>
      <c r="CF33" s="619"/>
      <c r="CG33" s="619"/>
      <c r="CH33" s="619"/>
      <c r="CI33" s="619"/>
      <c r="CJ33" s="619"/>
      <c r="CK33" s="619"/>
      <c r="CL33" s="619"/>
      <c r="CM33" s="619"/>
      <c r="CN33" s="619"/>
      <c r="CO33" s="619"/>
      <c r="CP33" s="619"/>
      <c r="CQ33" s="620"/>
      <c r="CR33" s="621">
        <v>1287238</v>
      </c>
      <c r="CS33" s="634"/>
      <c r="CT33" s="634"/>
      <c r="CU33" s="634"/>
      <c r="CV33" s="634"/>
      <c r="CW33" s="634"/>
      <c r="CX33" s="634"/>
      <c r="CY33" s="635"/>
      <c r="CZ33" s="624">
        <v>46.7</v>
      </c>
      <c r="DA33" s="636"/>
      <c r="DB33" s="636"/>
      <c r="DC33" s="637"/>
      <c r="DD33" s="627">
        <v>1136249</v>
      </c>
      <c r="DE33" s="634"/>
      <c r="DF33" s="634"/>
      <c r="DG33" s="634"/>
      <c r="DH33" s="634"/>
      <c r="DI33" s="634"/>
      <c r="DJ33" s="634"/>
      <c r="DK33" s="635"/>
      <c r="DL33" s="627">
        <v>737198</v>
      </c>
      <c r="DM33" s="634"/>
      <c r="DN33" s="634"/>
      <c r="DO33" s="634"/>
      <c r="DP33" s="634"/>
      <c r="DQ33" s="634"/>
      <c r="DR33" s="634"/>
      <c r="DS33" s="634"/>
      <c r="DT33" s="634"/>
      <c r="DU33" s="634"/>
      <c r="DV33" s="635"/>
      <c r="DW33" s="624">
        <v>40.5</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52287</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621306</v>
      </c>
      <c r="CS34" s="622"/>
      <c r="CT34" s="622"/>
      <c r="CU34" s="622"/>
      <c r="CV34" s="622"/>
      <c r="CW34" s="622"/>
      <c r="CX34" s="622"/>
      <c r="CY34" s="623"/>
      <c r="CZ34" s="624">
        <v>22.6</v>
      </c>
      <c r="DA34" s="636"/>
      <c r="DB34" s="636"/>
      <c r="DC34" s="637"/>
      <c r="DD34" s="627">
        <v>537110</v>
      </c>
      <c r="DE34" s="622"/>
      <c r="DF34" s="622"/>
      <c r="DG34" s="622"/>
      <c r="DH34" s="622"/>
      <c r="DI34" s="622"/>
      <c r="DJ34" s="622"/>
      <c r="DK34" s="623"/>
      <c r="DL34" s="627">
        <v>335826</v>
      </c>
      <c r="DM34" s="622"/>
      <c r="DN34" s="622"/>
      <c r="DO34" s="622"/>
      <c r="DP34" s="622"/>
      <c r="DQ34" s="622"/>
      <c r="DR34" s="622"/>
      <c r="DS34" s="622"/>
      <c r="DT34" s="622"/>
      <c r="DU34" s="622"/>
      <c r="DV34" s="623"/>
      <c r="DW34" s="624">
        <v>18.399999999999999</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8278</v>
      </c>
      <c r="S35" s="622"/>
      <c r="T35" s="622"/>
      <c r="U35" s="622"/>
      <c r="V35" s="622"/>
      <c r="W35" s="622"/>
      <c r="X35" s="622"/>
      <c r="Y35" s="623"/>
      <c r="Z35" s="659">
        <v>0.3</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15215</v>
      </c>
      <c r="CS35" s="634"/>
      <c r="CT35" s="634"/>
      <c r="CU35" s="634"/>
      <c r="CV35" s="634"/>
      <c r="CW35" s="634"/>
      <c r="CX35" s="634"/>
      <c r="CY35" s="635"/>
      <c r="CZ35" s="624">
        <v>0.6</v>
      </c>
      <c r="DA35" s="636"/>
      <c r="DB35" s="636"/>
      <c r="DC35" s="637"/>
      <c r="DD35" s="627">
        <v>13094</v>
      </c>
      <c r="DE35" s="634"/>
      <c r="DF35" s="634"/>
      <c r="DG35" s="634"/>
      <c r="DH35" s="634"/>
      <c r="DI35" s="634"/>
      <c r="DJ35" s="634"/>
      <c r="DK35" s="635"/>
      <c r="DL35" s="627">
        <v>4973</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390142</v>
      </c>
      <c r="S36" s="622"/>
      <c r="T36" s="622"/>
      <c r="U36" s="622"/>
      <c r="V36" s="622"/>
      <c r="W36" s="622"/>
      <c r="X36" s="622"/>
      <c r="Y36" s="623"/>
      <c r="Z36" s="659">
        <v>12.6</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237097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8686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530724</v>
      </c>
      <c r="CS36" s="622"/>
      <c r="CT36" s="622"/>
      <c r="CU36" s="622"/>
      <c r="CV36" s="622"/>
      <c r="CW36" s="622"/>
      <c r="CX36" s="622"/>
      <c r="CY36" s="623"/>
      <c r="CZ36" s="624">
        <v>19.3</v>
      </c>
      <c r="DA36" s="636"/>
      <c r="DB36" s="636"/>
      <c r="DC36" s="637"/>
      <c r="DD36" s="627">
        <v>476346</v>
      </c>
      <c r="DE36" s="622"/>
      <c r="DF36" s="622"/>
      <c r="DG36" s="622"/>
      <c r="DH36" s="622"/>
      <c r="DI36" s="622"/>
      <c r="DJ36" s="622"/>
      <c r="DK36" s="623"/>
      <c r="DL36" s="627">
        <v>305937</v>
      </c>
      <c r="DM36" s="622"/>
      <c r="DN36" s="622"/>
      <c r="DO36" s="622"/>
      <c r="DP36" s="622"/>
      <c r="DQ36" s="622"/>
      <c r="DR36" s="622"/>
      <c r="DS36" s="622"/>
      <c r="DT36" s="622"/>
      <c r="DU36" s="622"/>
      <c r="DV36" s="623"/>
      <c r="DW36" s="624">
        <v>16.8</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236212</v>
      </c>
      <c r="S37" s="622"/>
      <c r="T37" s="622"/>
      <c r="U37" s="622"/>
      <c r="V37" s="622"/>
      <c r="W37" s="622"/>
      <c r="X37" s="622"/>
      <c r="Y37" s="623"/>
      <c r="Z37" s="659">
        <v>7.6</v>
      </c>
      <c r="AA37" s="659"/>
      <c r="AB37" s="659"/>
      <c r="AC37" s="659"/>
      <c r="AD37" s="660">
        <v>350</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133553</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8172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203380</v>
      </c>
      <c r="CS37" s="634"/>
      <c r="CT37" s="634"/>
      <c r="CU37" s="634"/>
      <c r="CV37" s="634"/>
      <c r="CW37" s="634"/>
      <c r="CX37" s="634"/>
      <c r="CY37" s="635"/>
      <c r="CZ37" s="624">
        <v>7.4</v>
      </c>
      <c r="DA37" s="636"/>
      <c r="DB37" s="636"/>
      <c r="DC37" s="637"/>
      <c r="DD37" s="627">
        <v>185366</v>
      </c>
      <c r="DE37" s="634"/>
      <c r="DF37" s="634"/>
      <c r="DG37" s="634"/>
      <c r="DH37" s="634"/>
      <c r="DI37" s="634"/>
      <c r="DJ37" s="634"/>
      <c r="DK37" s="635"/>
      <c r="DL37" s="627">
        <v>139932</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170083</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21638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128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103544</v>
      </c>
      <c r="CS38" s="622"/>
      <c r="CT38" s="622"/>
      <c r="CU38" s="622"/>
      <c r="CV38" s="622"/>
      <c r="CW38" s="622"/>
      <c r="CX38" s="622"/>
      <c r="CY38" s="623"/>
      <c r="CZ38" s="624">
        <v>3.8</v>
      </c>
      <c r="DA38" s="636"/>
      <c r="DB38" s="636"/>
      <c r="DC38" s="637"/>
      <c r="DD38" s="627">
        <v>93957</v>
      </c>
      <c r="DE38" s="622"/>
      <c r="DF38" s="622"/>
      <c r="DG38" s="622"/>
      <c r="DH38" s="622"/>
      <c r="DI38" s="622"/>
      <c r="DJ38" s="622"/>
      <c r="DK38" s="623"/>
      <c r="DL38" s="627">
        <v>90462</v>
      </c>
      <c r="DM38" s="622"/>
      <c r="DN38" s="622"/>
      <c r="DO38" s="622"/>
      <c r="DP38" s="622"/>
      <c r="DQ38" s="622"/>
      <c r="DR38" s="622"/>
      <c r="DS38" s="622"/>
      <c r="DT38" s="622"/>
      <c r="DU38" s="622"/>
      <c r="DV38" s="623"/>
      <c r="DW38" s="624">
        <v>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3495</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174</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16449</v>
      </c>
      <c r="CS39" s="634"/>
      <c r="CT39" s="634"/>
      <c r="CU39" s="634"/>
      <c r="CV39" s="634"/>
      <c r="CW39" s="634"/>
      <c r="CX39" s="634"/>
      <c r="CY39" s="635"/>
      <c r="CZ39" s="624">
        <v>0.6</v>
      </c>
      <c r="DA39" s="636"/>
      <c r="DB39" s="636"/>
      <c r="DC39" s="637"/>
      <c r="DD39" s="627">
        <v>15742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3183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624</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97</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3092773</v>
      </c>
      <c r="S41" s="646"/>
      <c r="T41" s="646"/>
      <c r="U41" s="646"/>
      <c r="V41" s="646"/>
      <c r="W41" s="646"/>
      <c r="X41" s="646"/>
      <c r="Y41" s="649"/>
      <c r="Z41" s="650">
        <v>100</v>
      </c>
      <c r="AA41" s="650"/>
      <c r="AB41" s="650"/>
      <c r="AC41" s="650"/>
      <c r="AD41" s="651">
        <v>1817892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15704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14</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62083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352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602899</v>
      </c>
      <c r="CS42" s="634"/>
      <c r="CT42" s="634"/>
      <c r="CU42" s="634"/>
      <c r="CV42" s="634"/>
      <c r="CW42" s="634"/>
      <c r="CX42" s="634"/>
      <c r="CY42" s="635"/>
      <c r="CZ42" s="624">
        <v>21.9</v>
      </c>
      <c r="DA42" s="636"/>
      <c r="DB42" s="636"/>
      <c r="DC42" s="637"/>
      <c r="DD42" s="627">
        <v>199893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602899</v>
      </c>
      <c r="CS44" s="622"/>
      <c r="CT44" s="622"/>
      <c r="CU44" s="622"/>
      <c r="CV44" s="622"/>
      <c r="CW44" s="622"/>
      <c r="CX44" s="622"/>
      <c r="CY44" s="623"/>
      <c r="CZ44" s="624">
        <v>21.9</v>
      </c>
      <c r="DA44" s="625"/>
      <c r="DB44" s="625"/>
      <c r="DC44" s="626"/>
      <c r="DD44" s="627">
        <v>199893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120877</v>
      </c>
      <c r="CS45" s="634"/>
      <c r="CT45" s="634"/>
      <c r="CU45" s="634"/>
      <c r="CV45" s="634"/>
      <c r="CW45" s="634"/>
      <c r="CX45" s="634"/>
      <c r="CY45" s="635"/>
      <c r="CZ45" s="624">
        <v>4.4000000000000004</v>
      </c>
      <c r="DA45" s="636"/>
      <c r="DB45" s="636"/>
      <c r="DC45" s="637"/>
      <c r="DD45" s="627">
        <v>15758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474872</v>
      </c>
      <c r="CS46" s="622"/>
      <c r="CT46" s="622"/>
      <c r="CU46" s="622"/>
      <c r="CV46" s="622"/>
      <c r="CW46" s="622"/>
      <c r="CX46" s="622"/>
      <c r="CY46" s="623"/>
      <c r="CZ46" s="624">
        <v>17.2</v>
      </c>
      <c r="DA46" s="625"/>
      <c r="DB46" s="625"/>
      <c r="DC46" s="626"/>
      <c r="DD46" s="627">
        <v>176985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2755047</v>
      </c>
      <c r="CS49" s="606"/>
      <c r="CT49" s="606"/>
      <c r="CU49" s="606"/>
      <c r="CV49" s="606"/>
      <c r="CW49" s="606"/>
      <c r="CX49" s="606"/>
      <c r="CY49" s="607"/>
      <c r="CZ49" s="608">
        <v>100</v>
      </c>
      <c r="DA49" s="609"/>
      <c r="DB49" s="609"/>
      <c r="DC49" s="610"/>
      <c r="DD49" s="611">
        <v>2131944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2s4UZbZugwDKDy4dV0MLtLsUbNXbCVvVo1Q0eSy1/gV5Ofdtwp1E5hgE0X/yfRGv1FTfUh6FUENoAOY4+s2Ew==" saltValue="3qxsJLipd1P7e8hymE2z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horizontalDpi="1200"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 sqref="B1"/>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7" t="s">
        <v>351</v>
      </c>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c r="AI2" s="1097"/>
      <c r="AJ2" s="1097"/>
      <c r="AK2" s="1097"/>
      <c r="AL2" s="1097"/>
      <c r="AM2" s="1097"/>
      <c r="AN2" s="1097"/>
      <c r="AO2" s="1097"/>
      <c r="AP2" s="1097"/>
      <c r="AQ2" s="1097"/>
      <c r="AR2" s="1097"/>
      <c r="AS2" s="1097"/>
      <c r="AT2" s="1097"/>
      <c r="AU2" s="1097"/>
      <c r="AV2" s="1097"/>
      <c r="AW2" s="1097"/>
      <c r="AX2" s="1097"/>
      <c r="AY2" s="1097"/>
      <c r="AZ2" s="1097"/>
      <c r="BA2" s="1097"/>
      <c r="BB2" s="1097"/>
      <c r="BC2" s="1097"/>
      <c r="BD2" s="1097"/>
      <c r="BE2" s="1097"/>
      <c r="BF2" s="1097"/>
      <c r="BG2" s="1097"/>
      <c r="BH2" s="1097"/>
      <c r="BI2" s="109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8" t="s">
        <v>352</v>
      </c>
      <c r="DK2" s="1099"/>
      <c r="DL2" s="1099"/>
      <c r="DM2" s="1099"/>
      <c r="DN2" s="1099"/>
      <c r="DO2" s="1100"/>
      <c r="DP2" s="216"/>
      <c r="DQ2" s="1098" t="s">
        <v>353</v>
      </c>
      <c r="DR2" s="1099"/>
      <c r="DS2" s="1099"/>
      <c r="DT2" s="1099"/>
      <c r="DU2" s="1099"/>
      <c r="DV2" s="1099"/>
      <c r="DW2" s="1099"/>
      <c r="DX2" s="1099"/>
      <c r="DY2" s="1099"/>
      <c r="DZ2" s="1100"/>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101"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91" t="s">
        <v>370</v>
      </c>
      <c r="DH5" s="1092"/>
      <c r="DI5" s="1092"/>
      <c r="DJ5" s="1092"/>
      <c r="DK5" s="1093"/>
      <c r="DL5" s="1091" t="s">
        <v>371</v>
      </c>
      <c r="DM5" s="1092"/>
      <c r="DN5" s="1092"/>
      <c r="DO5" s="1092"/>
      <c r="DP5" s="1093"/>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2"/>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4"/>
      <c r="DH6" s="1095"/>
      <c r="DI6" s="1095"/>
      <c r="DJ6" s="1095"/>
      <c r="DK6" s="1096"/>
      <c r="DL6" s="1094"/>
      <c r="DM6" s="1095"/>
      <c r="DN6" s="1095"/>
      <c r="DO6" s="1095"/>
      <c r="DP6" s="1096"/>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7">
        <v>3093</v>
      </c>
      <c r="R7" s="1108"/>
      <c r="S7" s="1108"/>
      <c r="T7" s="1108"/>
      <c r="U7" s="1108"/>
      <c r="V7" s="1108">
        <v>2755</v>
      </c>
      <c r="W7" s="1108"/>
      <c r="X7" s="1108"/>
      <c r="Y7" s="1108"/>
      <c r="Z7" s="1108"/>
      <c r="AA7" s="1108">
        <v>338</v>
      </c>
      <c r="AB7" s="1108"/>
      <c r="AC7" s="1108"/>
      <c r="AD7" s="1108"/>
      <c r="AE7" s="1109"/>
      <c r="AF7" s="1110">
        <v>316</v>
      </c>
      <c r="AG7" s="1111"/>
      <c r="AH7" s="1111"/>
      <c r="AI7" s="1111"/>
      <c r="AJ7" s="1112"/>
      <c r="AK7" s="1084">
        <v>1</v>
      </c>
      <c r="AL7" s="1085"/>
      <c r="AM7" s="1085"/>
      <c r="AN7" s="1085"/>
      <c r="AO7" s="1085"/>
      <c r="AP7" s="1085">
        <v>2266</v>
      </c>
      <c r="AQ7" s="1085"/>
      <c r="AR7" s="1085"/>
      <c r="AS7" s="1085"/>
      <c r="AT7" s="1085"/>
      <c r="AU7" s="1086"/>
      <c r="AV7" s="1086"/>
      <c r="AW7" s="1086"/>
      <c r="AX7" s="1086"/>
      <c r="AY7" s="1087"/>
      <c r="AZ7" s="220"/>
      <c r="BA7" s="220"/>
      <c r="BB7" s="220"/>
      <c r="BC7" s="220"/>
      <c r="BD7" s="220"/>
      <c r="BE7" s="221"/>
      <c r="BF7" s="221"/>
      <c r="BG7" s="221"/>
      <c r="BH7" s="221"/>
      <c r="BI7" s="221"/>
      <c r="BJ7" s="221"/>
      <c r="BK7" s="221"/>
      <c r="BL7" s="221"/>
      <c r="BM7" s="221"/>
      <c r="BN7" s="221"/>
      <c r="BO7" s="221"/>
      <c r="BP7" s="221"/>
      <c r="BQ7" s="224">
        <v>1</v>
      </c>
      <c r="BR7" s="225"/>
      <c r="BS7" s="1088" t="s">
        <v>563</v>
      </c>
      <c r="BT7" s="1089"/>
      <c r="BU7" s="1089"/>
      <c r="BV7" s="1089"/>
      <c r="BW7" s="1089"/>
      <c r="BX7" s="1089"/>
      <c r="BY7" s="1089"/>
      <c r="BZ7" s="1089"/>
      <c r="CA7" s="1089"/>
      <c r="CB7" s="1089"/>
      <c r="CC7" s="1089"/>
      <c r="CD7" s="1089"/>
      <c r="CE7" s="1089"/>
      <c r="CF7" s="1089"/>
      <c r="CG7" s="1090"/>
      <c r="CH7" s="1103">
        <v>-5</v>
      </c>
      <c r="CI7" s="1104"/>
      <c r="CJ7" s="1104"/>
      <c r="CK7" s="1104"/>
      <c r="CL7" s="1105"/>
      <c r="CM7" s="1103">
        <v>66</v>
      </c>
      <c r="CN7" s="1104"/>
      <c r="CO7" s="1104"/>
      <c r="CP7" s="1104"/>
      <c r="CQ7" s="1105"/>
      <c r="CR7" s="1103">
        <v>30</v>
      </c>
      <c r="CS7" s="1104"/>
      <c r="CT7" s="1104"/>
      <c r="CU7" s="1104"/>
      <c r="CV7" s="1105"/>
      <c r="CW7" s="1103">
        <v>85</v>
      </c>
      <c r="CX7" s="1104"/>
      <c r="CY7" s="1104"/>
      <c r="CZ7" s="1104"/>
      <c r="DA7" s="1105"/>
      <c r="DB7" s="1103"/>
      <c r="DC7" s="1104"/>
      <c r="DD7" s="1104"/>
      <c r="DE7" s="1104"/>
      <c r="DF7" s="1105"/>
      <c r="DG7" s="1103"/>
      <c r="DH7" s="1104"/>
      <c r="DI7" s="1104"/>
      <c r="DJ7" s="1104"/>
      <c r="DK7" s="1105"/>
      <c r="DL7" s="1103"/>
      <c r="DM7" s="1104"/>
      <c r="DN7" s="1104"/>
      <c r="DO7" s="1104"/>
      <c r="DP7" s="1105"/>
      <c r="DQ7" s="1103"/>
      <c r="DR7" s="1104"/>
      <c r="DS7" s="1104"/>
      <c r="DT7" s="1104"/>
      <c r="DU7" s="1105"/>
      <c r="DV7" s="1088"/>
      <c r="DW7" s="1089"/>
      <c r="DX7" s="1089"/>
      <c r="DY7" s="1089"/>
      <c r="DZ7" s="1106"/>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t="s">
        <v>122</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3093</v>
      </c>
      <c r="R23" s="1061"/>
      <c r="S23" s="1061"/>
      <c r="T23" s="1061"/>
      <c r="U23" s="1061"/>
      <c r="V23" s="1061">
        <v>2755</v>
      </c>
      <c r="W23" s="1061"/>
      <c r="X23" s="1061"/>
      <c r="Y23" s="1061"/>
      <c r="Z23" s="1061"/>
      <c r="AA23" s="1061">
        <v>338</v>
      </c>
      <c r="AB23" s="1061"/>
      <c r="AC23" s="1061"/>
      <c r="AD23" s="1061"/>
      <c r="AE23" s="1068"/>
      <c r="AF23" s="1069">
        <v>316</v>
      </c>
      <c r="AG23" s="1061"/>
      <c r="AH23" s="1061"/>
      <c r="AI23" s="1061"/>
      <c r="AJ23" s="1070"/>
      <c r="AK23" s="1071"/>
      <c r="AL23" s="1072"/>
      <c r="AM23" s="1072"/>
      <c r="AN23" s="1072"/>
      <c r="AO23" s="1072"/>
      <c r="AP23" s="1061">
        <v>2266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110</v>
      </c>
      <c r="R28" s="1051"/>
      <c r="S28" s="1051"/>
      <c r="T28" s="1051"/>
      <c r="U28" s="1051"/>
      <c r="V28" s="1051">
        <v>101</v>
      </c>
      <c r="W28" s="1051"/>
      <c r="X28" s="1051"/>
      <c r="Y28" s="1051"/>
      <c r="Z28" s="1051"/>
      <c r="AA28" s="1051">
        <v>9</v>
      </c>
      <c r="AB28" s="1051"/>
      <c r="AC28" s="1051"/>
      <c r="AD28" s="1051"/>
      <c r="AE28" s="1052"/>
      <c r="AF28" s="1053">
        <v>9</v>
      </c>
      <c r="AG28" s="1051"/>
      <c r="AH28" s="1051"/>
      <c r="AI28" s="1051"/>
      <c r="AJ28" s="1054"/>
      <c r="AK28" s="1042">
        <v>16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227</v>
      </c>
      <c r="R29" s="1039"/>
      <c r="S29" s="1039"/>
      <c r="T29" s="1039"/>
      <c r="U29" s="1039"/>
      <c r="V29" s="1039">
        <v>210</v>
      </c>
      <c r="W29" s="1039"/>
      <c r="X29" s="1039"/>
      <c r="Y29" s="1039"/>
      <c r="Z29" s="1039"/>
      <c r="AA29" s="1039">
        <v>17</v>
      </c>
      <c r="AB29" s="1039"/>
      <c r="AC29" s="1039"/>
      <c r="AD29" s="1039"/>
      <c r="AE29" s="1040"/>
      <c r="AF29" s="1035">
        <v>17</v>
      </c>
      <c r="AG29" s="1036"/>
      <c r="AH29" s="1036"/>
      <c r="AI29" s="1036"/>
      <c r="AJ29" s="1037"/>
      <c r="AK29" s="980">
        <v>33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0</v>
      </c>
      <c r="R30" s="1039"/>
      <c r="S30" s="1039"/>
      <c r="T30" s="1039"/>
      <c r="U30" s="1039"/>
      <c r="V30" s="1039">
        <v>0</v>
      </c>
      <c r="W30" s="1039"/>
      <c r="X30" s="1039"/>
      <c r="Y30" s="1039"/>
      <c r="Z30" s="1039"/>
      <c r="AA30" s="1039">
        <v>0</v>
      </c>
      <c r="AB30" s="1039"/>
      <c r="AC30" s="1039"/>
      <c r="AD30" s="1039"/>
      <c r="AE30" s="1040"/>
      <c r="AF30" s="1035">
        <v>0</v>
      </c>
      <c r="AG30" s="1036"/>
      <c r="AH30" s="1036"/>
      <c r="AI30" s="1036"/>
      <c r="AJ30" s="1037"/>
      <c r="AK30" s="980">
        <v>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28</v>
      </c>
      <c r="R31" s="1039"/>
      <c r="S31" s="1039"/>
      <c r="T31" s="1039"/>
      <c r="U31" s="1039"/>
      <c r="V31" s="1039">
        <v>28</v>
      </c>
      <c r="W31" s="1039"/>
      <c r="X31" s="1039"/>
      <c r="Y31" s="1039"/>
      <c r="Z31" s="1039"/>
      <c r="AA31" s="1039">
        <v>0</v>
      </c>
      <c r="AB31" s="1039"/>
      <c r="AC31" s="1039"/>
      <c r="AD31" s="1039"/>
      <c r="AE31" s="1040"/>
      <c r="AF31" s="1035">
        <v>0</v>
      </c>
      <c r="AG31" s="1036"/>
      <c r="AH31" s="1036"/>
      <c r="AI31" s="1036"/>
      <c r="AJ31" s="1037"/>
      <c r="AK31" s="980">
        <v>8</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3</v>
      </c>
      <c r="R32" s="1039"/>
      <c r="S32" s="1039"/>
      <c r="T32" s="1039"/>
      <c r="U32" s="1039"/>
      <c r="V32" s="1039">
        <v>3</v>
      </c>
      <c r="W32" s="1039"/>
      <c r="X32" s="1039"/>
      <c r="Y32" s="1039"/>
      <c r="Z32" s="1039"/>
      <c r="AA32" s="1039">
        <v>0</v>
      </c>
      <c r="AB32" s="1039"/>
      <c r="AC32" s="1039"/>
      <c r="AD32" s="1039"/>
      <c r="AE32" s="1040"/>
      <c r="AF32" s="1035">
        <v>0</v>
      </c>
      <c r="AG32" s="1036"/>
      <c r="AH32" s="1036"/>
      <c r="AI32" s="1036"/>
      <c r="AJ32" s="1037"/>
      <c r="AK32" s="980">
        <v>0</v>
      </c>
      <c r="AL32" s="971"/>
      <c r="AM32" s="971"/>
      <c r="AN32" s="971"/>
      <c r="AO32" s="971"/>
      <c r="AP32" s="971"/>
      <c r="AQ32" s="971"/>
      <c r="AR32" s="971"/>
      <c r="AS32" s="971"/>
      <c r="AT32" s="971"/>
      <c r="AU32" s="971"/>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4</v>
      </c>
      <c r="R33" s="1039"/>
      <c r="S33" s="1039"/>
      <c r="T33" s="1039"/>
      <c r="U33" s="1039"/>
      <c r="V33" s="1039">
        <v>4</v>
      </c>
      <c r="W33" s="1039"/>
      <c r="X33" s="1039"/>
      <c r="Y33" s="1039"/>
      <c r="Z33" s="1039"/>
      <c r="AA33" s="1039">
        <v>0</v>
      </c>
      <c r="AB33" s="1039"/>
      <c r="AC33" s="1039"/>
      <c r="AD33" s="1039"/>
      <c r="AE33" s="1040"/>
      <c r="AF33" s="1035">
        <v>0</v>
      </c>
      <c r="AG33" s="1036"/>
      <c r="AH33" s="1036"/>
      <c r="AI33" s="1036"/>
      <c r="AJ33" s="1037"/>
      <c r="AK33" s="980">
        <v>3</v>
      </c>
      <c r="AL33" s="971"/>
      <c r="AM33" s="971"/>
      <c r="AN33" s="971"/>
      <c r="AO33" s="971"/>
      <c r="AP33" s="971"/>
      <c r="AQ33" s="971"/>
      <c r="AR33" s="971"/>
      <c r="AS33" s="971"/>
      <c r="AT33" s="971"/>
      <c r="AU33" s="971"/>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v>
      </c>
      <c r="R34" s="1039"/>
      <c r="S34" s="1039"/>
      <c r="T34" s="1039"/>
      <c r="U34" s="1039"/>
      <c r="V34" s="1039">
        <v>1</v>
      </c>
      <c r="W34" s="1039"/>
      <c r="X34" s="1039"/>
      <c r="Y34" s="1039"/>
      <c r="Z34" s="1039"/>
      <c r="AA34" s="1039">
        <v>0</v>
      </c>
      <c r="AB34" s="1039"/>
      <c r="AC34" s="1039"/>
      <c r="AD34" s="1039"/>
      <c r="AE34" s="1040"/>
      <c r="AF34" s="1035" t="s">
        <v>122</v>
      </c>
      <c r="AG34" s="1036"/>
      <c r="AH34" s="1036"/>
      <c r="AI34" s="1036"/>
      <c r="AJ34" s="1037"/>
      <c r="AK34" s="980">
        <v>1</v>
      </c>
      <c r="AL34" s="971"/>
      <c r="AM34" s="971"/>
      <c r="AN34" s="971"/>
      <c r="AO34" s="971"/>
      <c r="AP34" s="971"/>
      <c r="AQ34" s="971"/>
      <c r="AR34" s="971"/>
      <c r="AS34" s="971"/>
      <c r="AT34" s="971"/>
      <c r="AU34" s="971"/>
      <c r="AV34" s="971"/>
      <c r="AW34" s="971"/>
      <c r="AX34" s="971"/>
      <c r="AY34" s="971"/>
      <c r="AZ34" s="1041"/>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6" t="s">
        <v>549</v>
      </c>
      <c r="C68" s="987"/>
      <c r="D68" s="987"/>
      <c r="E68" s="987"/>
      <c r="F68" s="987"/>
      <c r="G68" s="987"/>
      <c r="H68" s="987"/>
      <c r="I68" s="987"/>
      <c r="J68" s="987"/>
      <c r="K68" s="987"/>
      <c r="L68" s="987"/>
      <c r="M68" s="987"/>
      <c r="N68" s="987"/>
      <c r="O68" s="987"/>
      <c r="P68" s="988"/>
      <c r="Q68" s="985">
        <v>2619</v>
      </c>
      <c r="R68" s="982"/>
      <c r="S68" s="982"/>
      <c r="T68" s="982"/>
      <c r="U68" s="982"/>
      <c r="V68" s="982">
        <v>2599</v>
      </c>
      <c r="W68" s="982"/>
      <c r="X68" s="982"/>
      <c r="Y68" s="982"/>
      <c r="Z68" s="982"/>
      <c r="AA68" s="982">
        <v>20</v>
      </c>
      <c r="AB68" s="982"/>
      <c r="AC68" s="982"/>
      <c r="AD68" s="982"/>
      <c r="AE68" s="982"/>
      <c r="AF68" s="982">
        <v>20</v>
      </c>
      <c r="AG68" s="982"/>
      <c r="AH68" s="982"/>
      <c r="AI68" s="982"/>
      <c r="AJ68" s="982"/>
      <c r="AK68" s="982">
        <v>78</v>
      </c>
      <c r="AL68" s="982"/>
      <c r="AM68" s="982"/>
      <c r="AN68" s="982"/>
      <c r="AO68" s="982"/>
      <c r="AP68" s="982">
        <v>1037</v>
      </c>
      <c r="AQ68" s="982"/>
      <c r="AR68" s="982"/>
      <c r="AS68" s="982"/>
      <c r="AT68" s="982"/>
      <c r="AU68" s="982">
        <v>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44</v>
      </c>
      <c r="R69" s="971"/>
      <c r="S69" s="971"/>
      <c r="T69" s="971"/>
      <c r="U69" s="971"/>
      <c r="V69" s="971">
        <v>43</v>
      </c>
      <c r="W69" s="971"/>
      <c r="X69" s="971"/>
      <c r="Y69" s="971"/>
      <c r="Z69" s="971"/>
      <c r="AA69" s="971">
        <v>1</v>
      </c>
      <c r="AB69" s="971"/>
      <c r="AC69" s="971"/>
      <c r="AD69" s="971"/>
      <c r="AE69" s="971"/>
      <c r="AF69" s="971">
        <v>1</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0</v>
      </c>
      <c r="R70" s="971"/>
      <c r="S70" s="971"/>
      <c r="T70" s="971"/>
      <c r="U70" s="971"/>
      <c r="V70" s="971">
        <v>0</v>
      </c>
      <c r="W70" s="971"/>
      <c r="X70" s="971"/>
      <c r="Y70" s="971"/>
      <c r="Z70" s="971"/>
      <c r="AA70" s="971">
        <v>0</v>
      </c>
      <c r="AB70" s="971"/>
      <c r="AC70" s="971"/>
      <c r="AD70" s="971"/>
      <c r="AE70" s="971"/>
      <c r="AF70" s="971">
        <v>0</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210</v>
      </c>
      <c r="R71" s="971"/>
      <c r="S71" s="971"/>
      <c r="T71" s="971"/>
      <c r="U71" s="971"/>
      <c r="V71" s="971">
        <v>207</v>
      </c>
      <c r="W71" s="971"/>
      <c r="X71" s="971"/>
      <c r="Y71" s="971"/>
      <c r="Z71" s="971"/>
      <c r="AA71" s="971">
        <v>3</v>
      </c>
      <c r="AB71" s="971"/>
      <c r="AC71" s="971"/>
      <c r="AD71" s="971"/>
      <c r="AE71" s="971"/>
      <c r="AF71" s="971">
        <v>3</v>
      </c>
      <c r="AG71" s="971"/>
      <c r="AH71" s="971"/>
      <c r="AI71" s="971"/>
      <c r="AJ71" s="971"/>
      <c r="AK71" s="971">
        <v>32</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726</v>
      </c>
      <c r="R72" s="971"/>
      <c r="S72" s="971"/>
      <c r="T72" s="971"/>
      <c r="U72" s="971"/>
      <c r="V72" s="971">
        <v>692</v>
      </c>
      <c r="W72" s="971"/>
      <c r="X72" s="971"/>
      <c r="Y72" s="971"/>
      <c r="Z72" s="971"/>
      <c r="AA72" s="971">
        <v>34</v>
      </c>
      <c r="AB72" s="971"/>
      <c r="AC72" s="971"/>
      <c r="AD72" s="971"/>
      <c r="AE72" s="971"/>
      <c r="AF72" s="971">
        <v>34</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554</v>
      </c>
      <c r="C73" s="975"/>
      <c r="D73" s="975"/>
      <c r="E73" s="975"/>
      <c r="F73" s="975"/>
      <c r="G73" s="975"/>
      <c r="H73" s="975"/>
      <c r="I73" s="975"/>
      <c r="J73" s="975"/>
      <c r="K73" s="975"/>
      <c r="L73" s="975"/>
      <c r="M73" s="975"/>
      <c r="N73" s="975"/>
      <c r="O73" s="975"/>
      <c r="P73" s="976"/>
      <c r="Q73" s="977">
        <v>120217</v>
      </c>
      <c r="R73" s="971"/>
      <c r="S73" s="971"/>
      <c r="T73" s="971"/>
      <c r="U73" s="971"/>
      <c r="V73" s="971">
        <v>117534</v>
      </c>
      <c r="W73" s="971"/>
      <c r="X73" s="971"/>
      <c r="Y73" s="971"/>
      <c r="Z73" s="971"/>
      <c r="AA73" s="971">
        <v>2683</v>
      </c>
      <c r="AB73" s="971"/>
      <c r="AC73" s="971"/>
      <c r="AD73" s="971"/>
      <c r="AE73" s="971"/>
      <c r="AF73" s="971">
        <v>2683</v>
      </c>
      <c r="AG73" s="971"/>
      <c r="AH73" s="971"/>
      <c r="AI73" s="971"/>
      <c r="AJ73" s="971"/>
      <c r="AK73" s="971">
        <v>452</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555</v>
      </c>
      <c r="C74" s="975"/>
      <c r="D74" s="975"/>
      <c r="E74" s="975"/>
      <c r="F74" s="975"/>
      <c r="G74" s="975"/>
      <c r="H74" s="975"/>
      <c r="I74" s="975"/>
      <c r="J74" s="975"/>
      <c r="K74" s="975"/>
      <c r="L74" s="975"/>
      <c r="M74" s="975"/>
      <c r="N74" s="975"/>
      <c r="O74" s="975"/>
      <c r="P74" s="976"/>
      <c r="Q74" s="977">
        <v>4828</v>
      </c>
      <c r="R74" s="971"/>
      <c r="S74" s="971"/>
      <c r="T74" s="971"/>
      <c r="U74" s="971"/>
      <c r="V74" s="971">
        <v>4774</v>
      </c>
      <c r="W74" s="971"/>
      <c r="X74" s="971"/>
      <c r="Y74" s="971"/>
      <c r="Z74" s="971"/>
      <c r="AA74" s="971">
        <v>54</v>
      </c>
      <c r="AB74" s="971"/>
      <c r="AC74" s="971"/>
      <c r="AD74" s="971"/>
      <c r="AE74" s="971"/>
      <c r="AF74" s="971">
        <v>54</v>
      </c>
      <c r="AG74" s="971"/>
      <c r="AH74" s="971"/>
      <c r="AI74" s="971"/>
      <c r="AJ74" s="971"/>
      <c r="AK74" s="971">
        <v>68</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556</v>
      </c>
      <c r="C75" s="975"/>
      <c r="D75" s="975"/>
      <c r="E75" s="975"/>
      <c r="F75" s="975"/>
      <c r="G75" s="975"/>
      <c r="H75" s="975"/>
      <c r="I75" s="975"/>
      <c r="J75" s="975"/>
      <c r="K75" s="975"/>
      <c r="L75" s="975"/>
      <c r="M75" s="975"/>
      <c r="N75" s="975"/>
      <c r="O75" s="975"/>
      <c r="P75" s="976"/>
      <c r="Q75" s="981">
        <v>902</v>
      </c>
      <c r="R75" s="979"/>
      <c r="S75" s="979"/>
      <c r="T75" s="979"/>
      <c r="U75" s="980"/>
      <c r="V75" s="978">
        <v>898</v>
      </c>
      <c r="W75" s="979"/>
      <c r="X75" s="979"/>
      <c r="Y75" s="979"/>
      <c r="Z75" s="980"/>
      <c r="AA75" s="978">
        <v>4</v>
      </c>
      <c r="AB75" s="979"/>
      <c r="AC75" s="979"/>
      <c r="AD75" s="979"/>
      <c r="AE75" s="980"/>
      <c r="AF75" s="978">
        <v>4</v>
      </c>
      <c r="AG75" s="979"/>
      <c r="AH75" s="979"/>
      <c r="AI75" s="979"/>
      <c r="AJ75" s="980"/>
      <c r="AK75" s="978">
        <v>9</v>
      </c>
      <c r="AL75" s="979"/>
      <c r="AM75" s="979"/>
      <c r="AN75" s="979"/>
      <c r="AO75" s="980"/>
      <c r="AP75" s="978">
        <v>0</v>
      </c>
      <c r="AQ75" s="979"/>
      <c r="AR75" s="979"/>
      <c r="AS75" s="979"/>
      <c r="AT75" s="980"/>
      <c r="AU75" s="978">
        <v>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557</v>
      </c>
      <c r="C76" s="975"/>
      <c r="D76" s="975"/>
      <c r="E76" s="975"/>
      <c r="F76" s="975"/>
      <c r="G76" s="975"/>
      <c r="H76" s="975"/>
      <c r="I76" s="975"/>
      <c r="J76" s="975"/>
      <c r="K76" s="975"/>
      <c r="L76" s="975"/>
      <c r="M76" s="975"/>
      <c r="N76" s="975"/>
      <c r="O76" s="975"/>
      <c r="P76" s="976"/>
      <c r="Q76" s="981">
        <v>520</v>
      </c>
      <c r="R76" s="979"/>
      <c r="S76" s="979"/>
      <c r="T76" s="979"/>
      <c r="U76" s="980"/>
      <c r="V76" s="978">
        <v>491</v>
      </c>
      <c r="W76" s="979"/>
      <c r="X76" s="979"/>
      <c r="Y76" s="979"/>
      <c r="Z76" s="980"/>
      <c r="AA76" s="978">
        <v>29</v>
      </c>
      <c r="AB76" s="979"/>
      <c r="AC76" s="979"/>
      <c r="AD76" s="979"/>
      <c r="AE76" s="980"/>
      <c r="AF76" s="978">
        <v>29</v>
      </c>
      <c r="AG76" s="979"/>
      <c r="AH76" s="979"/>
      <c r="AI76" s="979"/>
      <c r="AJ76" s="980"/>
      <c r="AK76" s="978">
        <v>0</v>
      </c>
      <c r="AL76" s="979"/>
      <c r="AM76" s="979"/>
      <c r="AN76" s="979"/>
      <c r="AO76" s="980"/>
      <c r="AP76" s="978">
        <v>2877</v>
      </c>
      <c r="AQ76" s="979"/>
      <c r="AR76" s="979"/>
      <c r="AS76" s="979"/>
      <c r="AT76" s="980"/>
      <c r="AU76" s="978">
        <v>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558</v>
      </c>
      <c r="C77" s="975"/>
      <c r="D77" s="975"/>
      <c r="E77" s="975"/>
      <c r="F77" s="975"/>
      <c r="G77" s="975"/>
      <c r="H77" s="975"/>
      <c r="I77" s="975"/>
      <c r="J77" s="975"/>
      <c r="K77" s="975"/>
      <c r="L77" s="975"/>
      <c r="M77" s="975"/>
      <c r="N77" s="975"/>
      <c r="O77" s="975"/>
      <c r="P77" s="976"/>
      <c r="Q77" s="981">
        <v>14</v>
      </c>
      <c r="R77" s="979"/>
      <c r="S77" s="979"/>
      <c r="T77" s="979"/>
      <c r="U77" s="980"/>
      <c r="V77" s="978">
        <v>14</v>
      </c>
      <c r="W77" s="979"/>
      <c r="X77" s="979"/>
      <c r="Y77" s="979"/>
      <c r="Z77" s="980"/>
      <c r="AA77" s="978">
        <v>0</v>
      </c>
      <c r="AB77" s="979"/>
      <c r="AC77" s="979"/>
      <c r="AD77" s="979"/>
      <c r="AE77" s="980"/>
      <c r="AF77" s="978">
        <v>0</v>
      </c>
      <c r="AG77" s="979"/>
      <c r="AH77" s="979"/>
      <c r="AI77" s="979"/>
      <c r="AJ77" s="980"/>
      <c r="AK77" s="978">
        <v>0</v>
      </c>
      <c r="AL77" s="979"/>
      <c r="AM77" s="979"/>
      <c r="AN77" s="979"/>
      <c r="AO77" s="980"/>
      <c r="AP77" s="978">
        <v>0</v>
      </c>
      <c r="AQ77" s="979"/>
      <c r="AR77" s="979"/>
      <c r="AS77" s="979"/>
      <c r="AT77" s="980"/>
      <c r="AU77" s="978">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559</v>
      </c>
      <c r="C78" s="975"/>
      <c r="D78" s="975"/>
      <c r="E78" s="975"/>
      <c r="F78" s="975"/>
      <c r="G78" s="975"/>
      <c r="H78" s="975"/>
      <c r="I78" s="975"/>
      <c r="J78" s="975"/>
      <c r="K78" s="975"/>
      <c r="L78" s="975"/>
      <c r="M78" s="975"/>
      <c r="N78" s="975"/>
      <c r="O78" s="975"/>
      <c r="P78" s="976"/>
      <c r="Q78" s="977">
        <v>54</v>
      </c>
      <c r="R78" s="971"/>
      <c r="S78" s="971"/>
      <c r="T78" s="971"/>
      <c r="U78" s="971"/>
      <c r="V78" s="971">
        <v>54</v>
      </c>
      <c r="W78" s="971"/>
      <c r="X78" s="971"/>
      <c r="Y78" s="971"/>
      <c r="Z78" s="971"/>
      <c r="AA78" s="971">
        <v>0</v>
      </c>
      <c r="AB78" s="971"/>
      <c r="AC78" s="971"/>
      <c r="AD78" s="971"/>
      <c r="AE78" s="971"/>
      <c r="AF78" s="971">
        <v>0</v>
      </c>
      <c r="AG78" s="971"/>
      <c r="AH78" s="971"/>
      <c r="AI78" s="971"/>
      <c r="AJ78" s="971"/>
      <c r="AK78" s="971">
        <v>0</v>
      </c>
      <c r="AL78" s="971"/>
      <c r="AM78" s="971"/>
      <c r="AN78" s="971"/>
      <c r="AO78" s="971"/>
      <c r="AP78" s="971">
        <v>0</v>
      </c>
      <c r="AQ78" s="971"/>
      <c r="AR78" s="971"/>
      <c r="AS78" s="971"/>
      <c r="AT78" s="971"/>
      <c r="AU78" s="971">
        <v>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560</v>
      </c>
      <c r="C79" s="975"/>
      <c r="D79" s="975"/>
      <c r="E79" s="975"/>
      <c r="F79" s="975"/>
      <c r="G79" s="975"/>
      <c r="H79" s="975"/>
      <c r="I79" s="975"/>
      <c r="J79" s="975"/>
      <c r="K79" s="975"/>
      <c r="L79" s="975"/>
      <c r="M79" s="975"/>
      <c r="N79" s="975"/>
      <c r="O79" s="975"/>
      <c r="P79" s="976"/>
      <c r="Q79" s="977">
        <v>317</v>
      </c>
      <c r="R79" s="971"/>
      <c r="S79" s="971"/>
      <c r="T79" s="971"/>
      <c r="U79" s="971"/>
      <c r="V79" s="971">
        <v>268</v>
      </c>
      <c r="W79" s="971"/>
      <c r="X79" s="971"/>
      <c r="Y79" s="971"/>
      <c r="Z79" s="971"/>
      <c r="AA79" s="971">
        <v>49</v>
      </c>
      <c r="AB79" s="971"/>
      <c r="AC79" s="971"/>
      <c r="AD79" s="971"/>
      <c r="AE79" s="971"/>
      <c r="AF79" s="971">
        <v>48</v>
      </c>
      <c r="AG79" s="971"/>
      <c r="AH79" s="971"/>
      <c r="AI79" s="971"/>
      <c r="AJ79" s="971"/>
      <c r="AK79" s="971">
        <v>1</v>
      </c>
      <c r="AL79" s="971"/>
      <c r="AM79" s="971"/>
      <c r="AN79" s="971"/>
      <c r="AO79" s="971"/>
      <c r="AP79" s="971">
        <v>379</v>
      </c>
      <c r="AQ79" s="971"/>
      <c r="AR79" s="971"/>
      <c r="AS79" s="971"/>
      <c r="AT79" s="971"/>
      <c r="AU79" s="971">
        <v>379</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561</v>
      </c>
      <c r="C80" s="975"/>
      <c r="D80" s="975"/>
      <c r="E80" s="975"/>
      <c r="F80" s="975"/>
      <c r="G80" s="975"/>
      <c r="H80" s="975"/>
      <c r="I80" s="975"/>
      <c r="J80" s="975"/>
      <c r="K80" s="975"/>
      <c r="L80" s="975"/>
      <c r="M80" s="975"/>
      <c r="N80" s="975"/>
      <c r="O80" s="975"/>
      <c r="P80" s="976"/>
      <c r="Q80" s="977">
        <v>544</v>
      </c>
      <c r="R80" s="971"/>
      <c r="S80" s="971"/>
      <c r="T80" s="971"/>
      <c r="U80" s="971"/>
      <c r="V80" s="971">
        <v>505</v>
      </c>
      <c r="W80" s="971"/>
      <c r="X80" s="971"/>
      <c r="Y80" s="971"/>
      <c r="Z80" s="971"/>
      <c r="AA80" s="971">
        <v>39</v>
      </c>
      <c r="AB80" s="971"/>
      <c r="AC80" s="971"/>
      <c r="AD80" s="971"/>
      <c r="AE80" s="971"/>
      <c r="AF80" s="971">
        <v>39</v>
      </c>
      <c r="AG80" s="971"/>
      <c r="AH80" s="971"/>
      <c r="AI80" s="971"/>
      <c r="AJ80" s="971"/>
      <c r="AK80" s="971">
        <v>0</v>
      </c>
      <c r="AL80" s="971"/>
      <c r="AM80" s="971"/>
      <c r="AN80" s="971"/>
      <c r="AO80" s="971"/>
      <c r="AP80" s="971">
        <v>0</v>
      </c>
      <c r="AQ80" s="971"/>
      <c r="AR80" s="971"/>
      <c r="AS80" s="971"/>
      <c r="AT80" s="971"/>
      <c r="AU80" s="971">
        <v>0</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t="s">
        <v>562</v>
      </c>
      <c r="C81" s="975"/>
      <c r="D81" s="975"/>
      <c r="E81" s="975"/>
      <c r="F81" s="975"/>
      <c r="G81" s="975"/>
      <c r="H81" s="975"/>
      <c r="I81" s="975"/>
      <c r="J81" s="975"/>
      <c r="K81" s="975"/>
      <c r="L81" s="975"/>
      <c r="M81" s="975"/>
      <c r="N81" s="975"/>
      <c r="O81" s="975"/>
      <c r="P81" s="976"/>
      <c r="Q81" s="977">
        <v>1600</v>
      </c>
      <c r="R81" s="971"/>
      <c r="S81" s="971"/>
      <c r="T81" s="971"/>
      <c r="U81" s="971"/>
      <c r="V81" s="971">
        <v>1749</v>
      </c>
      <c r="W81" s="971"/>
      <c r="X81" s="971"/>
      <c r="Y81" s="971"/>
      <c r="Z81" s="971"/>
      <c r="AA81" s="971">
        <v>-149</v>
      </c>
      <c r="AB81" s="971"/>
      <c r="AC81" s="971"/>
      <c r="AD81" s="971"/>
      <c r="AE81" s="971"/>
      <c r="AF81" s="971">
        <v>61</v>
      </c>
      <c r="AG81" s="971"/>
      <c r="AH81" s="971"/>
      <c r="AI81" s="971"/>
      <c r="AJ81" s="971"/>
      <c r="AK81" s="971">
        <v>0</v>
      </c>
      <c r="AL81" s="971"/>
      <c r="AM81" s="971"/>
      <c r="AN81" s="971"/>
      <c r="AO81" s="971"/>
      <c r="AP81" s="971">
        <v>302</v>
      </c>
      <c r="AQ81" s="971"/>
      <c r="AR81" s="971"/>
      <c r="AS81" s="971"/>
      <c r="AT81" s="971"/>
      <c r="AU81" s="971">
        <v>0</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263103</v>
      </c>
      <c r="AB110" s="889"/>
      <c r="AC110" s="889"/>
      <c r="AD110" s="889"/>
      <c r="AE110" s="890"/>
      <c r="AF110" s="891">
        <v>289391</v>
      </c>
      <c r="AG110" s="889"/>
      <c r="AH110" s="889"/>
      <c r="AI110" s="889"/>
      <c r="AJ110" s="890"/>
      <c r="AK110" s="891">
        <v>287298</v>
      </c>
      <c r="AL110" s="889"/>
      <c r="AM110" s="889"/>
      <c r="AN110" s="889"/>
      <c r="AO110" s="890"/>
      <c r="AP110" s="892">
        <v>19.5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2333367</v>
      </c>
      <c r="BR110" s="842"/>
      <c r="BS110" s="842"/>
      <c r="BT110" s="842"/>
      <c r="BU110" s="842"/>
      <c r="BV110" s="842">
        <v>2370412</v>
      </c>
      <c r="BW110" s="842"/>
      <c r="BX110" s="842"/>
      <c r="BY110" s="842"/>
      <c r="BZ110" s="842"/>
      <c r="CA110" s="842">
        <v>2266117</v>
      </c>
      <c r="CB110" s="842"/>
      <c r="CC110" s="842"/>
      <c r="CD110" s="842"/>
      <c r="CE110" s="842"/>
      <c r="CF110" s="866">
        <v>153.9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285</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104545</v>
      </c>
      <c r="BR113" s="817"/>
      <c r="BS113" s="817"/>
      <c r="BT113" s="817"/>
      <c r="BU113" s="817"/>
      <c r="BV113" s="817">
        <v>96784</v>
      </c>
      <c r="BW113" s="817"/>
      <c r="BX113" s="817"/>
      <c r="BY113" s="817"/>
      <c r="BZ113" s="817"/>
      <c r="CA113" s="817">
        <v>157302</v>
      </c>
      <c r="CB113" s="817"/>
      <c r="CC113" s="817"/>
      <c r="CD113" s="817"/>
      <c r="CE113" s="817"/>
      <c r="CF113" s="875">
        <v>10.7</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10812</v>
      </c>
      <c r="AB114" s="780"/>
      <c r="AC114" s="780"/>
      <c r="AD114" s="780"/>
      <c r="AE114" s="781"/>
      <c r="AF114" s="782">
        <v>9553</v>
      </c>
      <c r="AG114" s="780"/>
      <c r="AH114" s="780"/>
      <c r="AI114" s="780"/>
      <c r="AJ114" s="781"/>
      <c r="AK114" s="782">
        <v>17877</v>
      </c>
      <c r="AL114" s="780"/>
      <c r="AM114" s="780"/>
      <c r="AN114" s="780"/>
      <c r="AO114" s="781"/>
      <c r="AP114" s="824">
        <v>1.2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756636</v>
      </c>
      <c r="BR114" s="817"/>
      <c r="BS114" s="817"/>
      <c r="BT114" s="817"/>
      <c r="BU114" s="817"/>
      <c r="BV114" s="817">
        <v>742728</v>
      </c>
      <c r="BW114" s="817"/>
      <c r="BX114" s="817"/>
      <c r="BY114" s="817"/>
      <c r="BZ114" s="817"/>
      <c r="CA114" s="817">
        <v>783778</v>
      </c>
      <c r="CB114" s="817"/>
      <c r="CC114" s="817"/>
      <c r="CD114" s="817"/>
      <c r="CE114" s="817"/>
      <c r="CF114" s="875">
        <v>53.2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274200</v>
      </c>
      <c r="AB117" s="903"/>
      <c r="AC117" s="903"/>
      <c r="AD117" s="903"/>
      <c r="AE117" s="904"/>
      <c r="AF117" s="905">
        <v>298944</v>
      </c>
      <c r="AG117" s="903"/>
      <c r="AH117" s="903"/>
      <c r="AI117" s="903"/>
      <c r="AJ117" s="904"/>
      <c r="AK117" s="905">
        <v>305175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3194548</v>
      </c>
      <c r="BR119" s="845"/>
      <c r="BS119" s="845"/>
      <c r="BT119" s="845"/>
      <c r="BU119" s="845"/>
      <c r="BV119" s="845">
        <v>3209924</v>
      </c>
      <c r="BW119" s="845"/>
      <c r="BX119" s="845"/>
      <c r="BY119" s="845"/>
      <c r="BZ119" s="845"/>
      <c r="CA119" s="845">
        <v>3207197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2362497</v>
      </c>
      <c r="BR120" s="842"/>
      <c r="BS120" s="842"/>
      <c r="BT120" s="842"/>
      <c r="BU120" s="842"/>
      <c r="BV120" s="842">
        <v>2408644</v>
      </c>
      <c r="BW120" s="842"/>
      <c r="BX120" s="842"/>
      <c r="BY120" s="842"/>
      <c r="BZ120" s="842"/>
      <c r="CA120" s="842">
        <v>2423444</v>
      </c>
      <c r="CB120" s="842"/>
      <c r="CC120" s="842"/>
      <c r="CD120" s="842"/>
      <c r="CE120" s="842"/>
      <c r="CF120" s="866">
        <v>164.6</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30097</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2143035</v>
      </c>
      <c r="BR122" s="845"/>
      <c r="BS122" s="845"/>
      <c r="BT122" s="845"/>
      <c r="BU122" s="845"/>
      <c r="BV122" s="845">
        <v>2149907</v>
      </c>
      <c r="BW122" s="845"/>
      <c r="BX122" s="845"/>
      <c r="BY122" s="845"/>
      <c r="BZ122" s="845"/>
      <c r="CA122" s="845">
        <v>2048051</v>
      </c>
      <c r="CB122" s="845"/>
      <c r="CC122" s="845"/>
      <c r="CD122" s="845"/>
      <c r="CE122" s="845"/>
      <c r="CF122" s="846">
        <v>139.1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4535629</v>
      </c>
      <c r="BR123" s="833"/>
      <c r="BS123" s="833"/>
      <c r="BT123" s="833"/>
      <c r="BU123" s="833"/>
      <c r="BV123" s="833">
        <v>4558551</v>
      </c>
      <c r="BW123" s="833"/>
      <c r="BX123" s="833"/>
      <c r="BY123" s="833"/>
      <c r="BZ123" s="833"/>
      <c r="CA123" s="833">
        <v>4471495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1647356</v>
      </c>
      <c r="AB129" s="780"/>
      <c r="AC129" s="780"/>
      <c r="AD129" s="780"/>
      <c r="AE129" s="781"/>
      <c r="AF129" s="782">
        <v>1684717</v>
      </c>
      <c r="AG129" s="780"/>
      <c r="AH129" s="780"/>
      <c r="AI129" s="780"/>
      <c r="AJ129" s="781"/>
      <c r="AK129" s="782">
        <v>1712812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222588</v>
      </c>
      <c r="AB130" s="780"/>
      <c r="AC130" s="780"/>
      <c r="AD130" s="780"/>
      <c r="AE130" s="781"/>
      <c r="AF130" s="782">
        <v>246487</v>
      </c>
      <c r="AG130" s="780"/>
      <c r="AH130" s="780"/>
      <c r="AI130" s="780"/>
      <c r="AJ130" s="781"/>
      <c r="AK130" s="782">
        <v>240081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1424768</v>
      </c>
      <c r="AB131" s="764"/>
      <c r="AC131" s="764"/>
      <c r="AD131" s="764"/>
      <c r="AE131" s="765"/>
      <c r="AF131" s="766">
        <v>1438230</v>
      </c>
      <c r="AG131" s="764"/>
      <c r="AH131" s="764"/>
      <c r="AI131" s="764"/>
      <c r="AJ131" s="765"/>
      <c r="AK131" s="766">
        <v>1472731</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3.6224845029999999</v>
      </c>
      <c r="AB132" s="745"/>
      <c r="AC132" s="745"/>
      <c r="AD132" s="745"/>
      <c r="AE132" s="746"/>
      <c r="AF132" s="747">
        <v>3.6473303989999999</v>
      </c>
      <c r="AG132" s="745"/>
      <c r="AH132" s="745"/>
      <c r="AI132" s="745"/>
      <c r="AJ132" s="746"/>
      <c r="AK132" s="747">
        <v>4.4199517769999996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2.8</v>
      </c>
      <c r="AB133" s="724"/>
      <c r="AC133" s="724"/>
      <c r="AD133" s="724"/>
      <c r="AE133" s="725"/>
      <c r="AF133" s="723">
        <v>3.3</v>
      </c>
      <c r="AG133" s="724"/>
      <c r="AH133" s="724"/>
      <c r="AI133" s="724"/>
      <c r="AJ133" s="725"/>
      <c r="AK133" s="723">
        <v>3.8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moniEDP1LUUOPMDdEnjK7jq/4Fjx1KfVcP0h7Y8cl2zxY/tWRgM6t4UyhZJ0gZaBZaey3XSWGgtZ86WoXnag==" saltValue="62x1LV+64fUclSX5eD/FBA==" spinCount="100000" sheet="1" objects="1" scenarios="1" formatRows="0"/>
  <mergeCells count="2035">
    <mergeCell ref="B75:P75"/>
    <mergeCell ref="B76:P76"/>
    <mergeCell ref="B78:P78"/>
    <mergeCell ref="B77:P77"/>
    <mergeCell ref="B79:P79"/>
    <mergeCell ref="B80:P80"/>
    <mergeCell ref="B81:P81"/>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B68:P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V73:Z73"/>
    <mergeCell ref="AA73:AE73"/>
    <mergeCell ref="AF73:AJ73"/>
    <mergeCell ref="AK73:AO73"/>
    <mergeCell ref="B69:P69"/>
    <mergeCell ref="B71:P71"/>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2:P72"/>
    <mergeCell ref="DV72:DZ72"/>
    <mergeCell ref="CR72:CV72"/>
    <mergeCell ref="CW72:DA72"/>
    <mergeCell ref="DB72:DF72"/>
    <mergeCell ref="AZ75:BD75"/>
    <mergeCell ref="CR74:CV74"/>
    <mergeCell ref="CW74:DA74"/>
    <mergeCell ref="DB74:DF74"/>
    <mergeCell ref="DV74:DZ74"/>
    <mergeCell ref="B70:P70"/>
    <mergeCell ref="B73:P73"/>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AP73:AT73"/>
    <mergeCell ref="AU73:AY73"/>
    <mergeCell ref="AZ73:BD73"/>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7:DZ77"/>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DV78:DZ78"/>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Q81:U81"/>
    <mergeCell ref="V81:Z81"/>
    <mergeCell ref="AA81:AE81"/>
    <mergeCell ref="AF81:AJ81"/>
    <mergeCell ref="AK81:AO81"/>
    <mergeCell ref="AP81:AT81"/>
    <mergeCell ref="AU81:AY81"/>
    <mergeCell ref="AZ81:BD81"/>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kfUrfLK6lR3Ctw/AEdpfT+tPid89C0h0WQl3sGLKSnUsLltDwylWTn1t8vfxjEznwJVGPaWJuX8dRpe3HfyuQ==" saltValue="t6Wuc5Q3bvIxMiuq2EnhWw==" spinCount="100000" sheet="1" objects="1" scenarios="1"/>
  <dataConsolidate/>
  <phoneticPr fontId="2"/>
  <printOptions horizontalCentered="1" verticalCentered="1"/>
  <pageMargins left="0" right="0" top="0" bottom="0" header="0" footer="0"/>
  <pageSetup paperSize="8" scale="64"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HHUiwQyts4ACu5UwwAB/SW6Q9U5KwI6BB+48XA7oOtMKbYjxqgdbrKpwHo/ICWvi8j9R4RMIyqgLIrD7BzQQ==" saltValue="SB80FOap57SNyrCuoLhl5Q==" spinCount="100000" sheet="1" objects="1" scenarios="1"/>
  <dataConsolidate/>
  <phoneticPr fontId="2"/>
  <printOptions horizontalCentered="1" verticalCentered="1"/>
  <pageMargins left="0" right="0" top="0" bottom="0" header="0" footer="0"/>
  <pageSetup paperSize="8" scale="69"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505604</v>
      </c>
      <c r="AP9" s="269">
        <v>588596</v>
      </c>
      <c r="AQ9" s="270">
        <v>239935</v>
      </c>
      <c r="AR9" s="271">
        <v>145.30000000000001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89797</v>
      </c>
      <c r="AP10" s="272">
        <v>104537</v>
      </c>
      <c r="AQ10" s="273">
        <v>33021</v>
      </c>
      <c r="AR10" s="274">
        <v>216.6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2306</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15265</v>
      </c>
      <c r="AP13" s="272">
        <v>17771</v>
      </c>
      <c r="AQ13" s="273">
        <v>7428</v>
      </c>
      <c r="AR13" s="274">
        <v>139.19999999999999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487</v>
      </c>
      <c r="AP14" s="272" t="s">
        <v>487</v>
      </c>
      <c r="AQ14" s="273">
        <v>4299</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-31673</v>
      </c>
      <c r="AP15" s="272">
        <v>-36872</v>
      </c>
      <c r="AQ15" s="273">
        <v>-13612</v>
      </c>
      <c r="AR15" s="274">
        <v>170.9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578993</v>
      </c>
      <c r="AP16" s="272">
        <v>674031</v>
      </c>
      <c r="AQ16" s="273">
        <v>273378</v>
      </c>
      <c r="AR16" s="274">
        <v>146.6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57.04</v>
      </c>
      <c r="AP21" s="286">
        <v>21.68</v>
      </c>
      <c r="AQ21" s="287">
        <v>35.36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96.4</v>
      </c>
      <c r="AP22" s="291">
        <v>95.1</v>
      </c>
      <c r="AQ22" s="292">
        <v>1.3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287298</v>
      </c>
      <c r="AP32" s="300">
        <v>334456</v>
      </c>
      <c r="AQ32" s="301">
        <v>143519</v>
      </c>
      <c r="AR32" s="302">
        <v>133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t="s">
        <v>487</v>
      </c>
      <c r="AP35" s="300" t="s">
        <v>487</v>
      </c>
      <c r="AQ35" s="301">
        <v>32537</v>
      </c>
      <c r="AR35" s="302" t="s">
        <v>487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17877</v>
      </c>
      <c r="AP36" s="300">
        <v>20811</v>
      </c>
      <c r="AQ36" s="301">
        <v>3256</v>
      </c>
      <c r="AR36" s="302">
        <v>539.20000000000005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244</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45</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487</v>
      </c>
      <c r="AP39" s="300" t="s">
        <v>487</v>
      </c>
      <c r="AQ39" s="301">
        <v>-3310</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-240081</v>
      </c>
      <c r="AP40" s="300">
        <v>-279489</v>
      </c>
      <c r="AQ40" s="301">
        <v>-131495</v>
      </c>
      <c r="AR40" s="302">
        <v>112.5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65094</v>
      </c>
      <c r="AP41" s="300">
        <v>75779</v>
      </c>
      <c r="AQ41" s="301">
        <v>44796</v>
      </c>
      <c r="AR41" s="302">
        <v>69.2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736368</v>
      </c>
      <c r="AN51" s="322">
        <v>734898</v>
      </c>
      <c r="AO51" s="323">
        <v>-27.5</v>
      </c>
      <c r="AP51" s="324">
        <v>332350</v>
      </c>
      <c r="AQ51" s="325">
        <v>4.9000000000000004</v>
      </c>
      <c r="AR51" s="326">
        <v>-32.4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542455</v>
      </c>
      <c r="AN52" s="330">
        <v>541372</v>
      </c>
      <c r="AO52" s="331">
        <v>-39.700000000000003</v>
      </c>
      <c r="AP52" s="332">
        <v>200453</v>
      </c>
      <c r="AQ52" s="333">
        <v>0.7</v>
      </c>
      <c r="AR52" s="334">
        <v>-40.4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1290693</v>
      </c>
      <c r="AN53" s="322">
        <v>1357196</v>
      </c>
      <c r="AO53" s="323">
        <v>84.7</v>
      </c>
      <c r="AP53" s="324">
        <v>330026</v>
      </c>
      <c r="AQ53" s="325">
        <v>-0.7</v>
      </c>
      <c r="AR53" s="326">
        <v>85.4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1102478</v>
      </c>
      <c r="AN54" s="330">
        <v>1159283</v>
      </c>
      <c r="AO54" s="331">
        <v>114.1</v>
      </c>
      <c r="AP54" s="332">
        <v>141075</v>
      </c>
      <c r="AQ54" s="333">
        <v>-29.6</v>
      </c>
      <c r="AR54" s="334">
        <v>143.69999999999999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1369754</v>
      </c>
      <c r="AN55" s="322">
        <v>1474439</v>
      </c>
      <c r="AO55" s="323">
        <v>8.6</v>
      </c>
      <c r="AP55" s="324">
        <v>278179</v>
      </c>
      <c r="AQ55" s="325">
        <v>-15.7</v>
      </c>
      <c r="AR55" s="326">
        <v>24.3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1229844</v>
      </c>
      <c r="AN56" s="330">
        <v>1323836</v>
      </c>
      <c r="AO56" s="331">
        <v>14.2</v>
      </c>
      <c r="AP56" s="332">
        <v>122182</v>
      </c>
      <c r="AQ56" s="333">
        <v>-13.4</v>
      </c>
      <c r="AR56" s="334">
        <v>27.6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802588</v>
      </c>
      <c r="AN57" s="322">
        <v>907905</v>
      </c>
      <c r="AO57" s="323">
        <v>-38.4</v>
      </c>
      <c r="AP57" s="324">
        <v>283153</v>
      </c>
      <c r="AQ57" s="325">
        <v>1.8</v>
      </c>
      <c r="AR57" s="326">
        <v>-40.200000000000003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534299</v>
      </c>
      <c r="AN58" s="330">
        <v>604411</v>
      </c>
      <c r="AO58" s="331">
        <v>-54.3</v>
      </c>
      <c r="AP58" s="332">
        <v>127593</v>
      </c>
      <c r="AQ58" s="333">
        <v>4.4000000000000004</v>
      </c>
      <c r="AR58" s="334">
        <v>-58.7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602899</v>
      </c>
      <c r="AN59" s="322">
        <v>701861</v>
      </c>
      <c r="AO59" s="323">
        <v>-22.7</v>
      </c>
      <c r="AP59" s="324">
        <v>262169</v>
      </c>
      <c r="AQ59" s="325">
        <v>-7.4</v>
      </c>
      <c r="AR59" s="326">
        <v>-15.3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474872</v>
      </c>
      <c r="AN60" s="330">
        <v>552820</v>
      </c>
      <c r="AO60" s="331">
        <v>-8.5</v>
      </c>
      <c r="AP60" s="332">
        <v>152658</v>
      </c>
      <c r="AQ60" s="333">
        <v>19.600000000000001</v>
      </c>
      <c r="AR60" s="334">
        <v>-28.1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960460</v>
      </c>
      <c r="AN61" s="337">
        <v>1035260</v>
      </c>
      <c r="AO61" s="338">
        <v>0.9</v>
      </c>
      <c r="AP61" s="339">
        <v>297175</v>
      </c>
      <c r="AQ61" s="340">
        <v>-3.4</v>
      </c>
      <c r="AR61" s="326">
        <v>4.3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776790</v>
      </c>
      <c r="AN62" s="330">
        <v>836344</v>
      </c>
      <c r="AO62" s="331">
        <v>5.2</v>
      </c>
      <c r="AP62" s="332">
        <v>148792</v>
      </c>
      <c r="AQ62" s="333">
        <v>-3.7</v>
      </c>
      <c r="AR62" s="334">
        <v>8.9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47hVUXQjHF92oqwz4Ipj6r1+xJNlPLx5zxE9W5srgigHojmQiTi/AsWM8kvzNFY8FNaoN89Aggrk3bONTcFRtg==" saltValue="5kWRTTqSlw2qGK8Du7ew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s8YneSmhF2MGobs53d/DfjJbQ7twziPXsDy+I46LBzaQNOw+P1ytRpCUbjkvsu1wYT26BxdDISSLvfa52qUCRA==" saltValue="y0FA5HB3bsLOy84wU8QTvg=="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biTdsZRpg4Y7ewxjd8Y7owyNO/JIbs8nY9ksiFz6o41R7n1v78Cro7Xn0bJ3/XmUOts6HU7hwXVp9B2SBRTbYw==" saltValue="kgakZtXYWSf4zMhJMBYoQ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35.840000000000003</v>
      </c>
      <c r="G47" s="12">
        <v>32.299999999999997</v>
      </c>
      <c r="H47" s="12">
        <v>33.5</v>
      </c>
      <c r="I47" s="12">
        <v>32.76</v>
      </c>
      <c r="J47" s="13">
        <v>32.22</v>
      </c>
    </row>
    <row r="48" spans="2:10" ht="57.75" customHeight="1" x14ac:dyDescent="0.2">
      <c r="B48" s="14"/>
      <c r="C48" s="1141" t="s">
        <v>4</v>
      </c>
      <c r="D48" s="1141"/>
      <c r="E48" s="1142"/>
      <c r="F48" s="15">
        <v>18.239999999999998</v>
      </c>
      <c r="G48" s="16">
        <v>19.8</v>
      </c>
      <c r="H48" s="16">
        <v>22.41</v>
      </c>
      <c r="I48" s="16">
        <v>21.02</v>
      </c>
      <c r="J48" s="17">
        <v>18.440000000000001</v>
      </c>
    </row>
    <row r="49" spans="2:10" ht="57.75" customHeight="1" thickBot="1" x14ac:dyDescent="0.25">
      <c r="B49" s="18"/>
      <c r="C49" s="1143" t="s">
        <v>5</v>
      </c>
      <c r="D49" s="1143"/>
      <c r="E49" s="1144"/>
      <c r="F49" s="19" t="s">
        <v>531</v>
      </c>
      <c r="G49" s="20">
        <v>3.38</v>
      </c>
      <c r="H49" s="20">
        <v>1.88</v>
      </c>
      <c r="I49" s="20" t="s">
        <v>532</v>
      </c>
      <c r="J49" s="21" t="s">
        <v>533</v>
      </c>
    </row>
    <row r="50" spans="2:10" ht="13" x14ac:dyDescent="0.2"/>
  </sheetData>
  <sheetProtection algorithmName="SHA-512" hashValue="AXO/L46wF7heDCaJFQjXSV37MKlMRRu/+IrdnPsjjZZ41z3ryqjr4yTd8cv7lSBbZAJuI9ciCj2fVNkrtqL1Pg==" saltValue="Dd1/XYs+/K/Lwa2SesG0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1200" vertic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HYTBA122004a</cp:lastModifiedBy>
  <cp:lastPrinted>2026-03-04T07:29:35Z</cp:lastPrinted>
  <dcterms:created xsi:type="dcterms:W3CDTF">2026-02-26T09:43:20Z</dcterms:created>
  <dcterms:modified xsi:type="dcterms:W3CDTF">2026-03-31T05:27:58Z</dcterms:modified>
  <cp:category/>
</cp:coreProperties>
</file>