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YPCA116001a\Desktop\"/>
    </mc:Choice>
  </mc:AlternateContent>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concurrentManualCount="2"/>
</workbook>
</file>

<file path=xl/calcChain.xml><?xml version="1.0" encoding="utf-8"?>
<calcChain xmlns="http://schemas.openxmlformats.org/spreadsheetml/2006/main">
  <c r="AU88" i="11" l="1"/>
  <c r="AP88" i="11"/>
  <c r="AF88" i="11"/>
  <c r="BG37" i="9" l="1"/>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O35" i="9"/>
  <c r="AM35" i="9"/>
  <c r="AM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l="1"/>
  <c r="BW34" i="9" s="1"/>
  <c r="BW35" i="9" s="1"/>
  <c r="BW36" i="9" s="1"/>
  <c r="BW37" i="9" s="1"/>
  <c r="BW38" i="9" s="1"/>
  <c r="BW39" i="9" s="1"/>
  <c r="BW40" i="9" s="1"/>
  <c r="BW41" i="9" s="1"/>
  <c r="BW42" i="9" s="1"/>
  <c r="BW43" i="9" s="1"/>
  <c r="BE34" i="9"/>
  <c r="BE35" i="9" s="1"/>
  <c r="BE36" i="9" s="1"/>
  <c r="BE37" i="9" s="1"/>
  <c r="CO34" i="9" l="1"/>
</calcChain>
</file>

<file path=xl/sharedStrings.xml><?xml version="1.0" encoding="utf-8"?>
<sst xmlns="http://schemas.openxmlformats.org/spreadsheetml/2006/main" count="1092" uniqueCount="557">
  <si>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</si>
  <si>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</si>
  <si>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</si>
  <si>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</si>
  <si>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</si>
  <si>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</si>
  <si>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</si>
  <si>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</si>
  <si>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</si>
  <si>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</si>
  <si>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</si>
  <si>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</si>
  <si>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</si>
  <si>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</si>
  <si>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</si>
  <si>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</si>
  <si>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</si>
  <si>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</si>
  <si>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</si>
  <si>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</si>
  <si>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</si>
  <si>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</si>
  <si>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</si>
  <si>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</si>
  <si>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</si>
  <si>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</si>
  <si>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</si>
  <si>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</si>
  <si>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</si>
  <si>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</si>
  <si>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</si>
  <si>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</si>
  <si>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</si>
  <si>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</si>
  <si>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</si>
  <si>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</si>
  <si>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</si>
  <si>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</si>
  <si>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</si>
  <si>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</si>
  <si>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</si>
  <si>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</si>
  <si>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</si>
  <si>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</si>
  <si>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</si>
  <si>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</si>
  <si>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</si>
  <si>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</si>
  <si>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</si>
  <si>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</si>
  <si>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</si>
  <si>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</si>
  <si>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</si>
  <si>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</si>
  <si>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</si>
  <si>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</si>
  <si>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</si>
  <si>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</si>
  <si>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</si>
  <si>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</si>
  <si>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</si>
  <si>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</si>
  <si>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</si>
  <si>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</si>
  <si>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</si>
  <si>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</si>
  <si>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</si>
  <si>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</si>
  <si>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</si>
  <si>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</si>
  <si>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</si>
  <si>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</si>
  <si>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</si>
  <si>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</si>
  <si>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</si>
  <si>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</si>
  <si>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</si>
  <si>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</si>
  <si>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</si>
  <si>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</si>
  <si>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</si>
  <si>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</si>
  <si>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早川町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</si>
  <si>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</si>
  <si>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</si>
  <si>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</si>
  <si>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</si>
  <si>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</si>
  <si>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</si>
  <si>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</si>
  <si>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</si>
  <si>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</si>
  <si>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</si>
  <si>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</si>
  <si>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</si>
  <si>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</si>
  <si>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</si>
  <si>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</si>
  <si>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</si>
  <si>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</si>
  <si>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</si>
  <si>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</si>
  <si>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</si>
  <si>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</si>
  <si>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</si>
  <si>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</si>
  <si>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</si>
  <si>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</si>
  <si>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</si>
  <si>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</si>
  <si>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</si>
  <si>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</si>
  <si>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</si>
  <si>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</si>
  <si>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</si>
  <si>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</si>
  <si>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</si>
  <si>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</si>
  <si>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</si>
  <si>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</si>
  <si>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</si>
  <si>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</si>
  <si>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</si>
  <si>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</si>
  <si>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</si>
  <si>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</si>
  <si>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</si>
  <si>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</si>
  <si>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</si>
  <si>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</si>
  <si>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</si>
  <si>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</si>
  <si>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</si>
  <si>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</si>
  <si>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</si>
  <si>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</si>
  <si>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</si>
  <si>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</si>
  <si>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</si>
  <si>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</si>
  <si>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</si>
  <si>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</si>
  <si>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</si>
  <si>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</si>
  <si>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</si>
  <si>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</si>
  <si>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</si>
  <si>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</si>
  <si>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</si>
  <si>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</si>
  <si>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</si>
  <si>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</si>
  <si>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</si>
  <si>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</si>
  <si>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</si>
  <si>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</si>
  <si>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</si>
  <si>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</si>
  <si>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</si>
  <si>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</si>
  <si>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</si>
  <si>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</si>
  <si>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</si>
  <si>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</si>
  <si>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</si>
  <si>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</si>
  <si>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</si>
  <si>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</si>
  <si>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</si>
  <si>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</si>
  <si>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</si>
  <si>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</si>
  <si>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</si>
  <si>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</si>
  <si>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</si>
  <si>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</si>
  <si>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</si>
  <si>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</si>
  <si>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</si>
  <si>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</si>
  <si>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</si>
  <si>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</si>
  <si>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</si>
  <si>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</si>
  <si>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</si>
  <si>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</si>
  <si>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</si>
  <si>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</si>
  <si>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</si>
  <si>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</si>
  <si>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</si>
  <si>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</si>
  <si>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</si>
  <si>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</si>
  <si>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</si>
  <si>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</si>
  <si>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</si>
  <si>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</si>
  <si>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山梨県早川町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</si>
  <si>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</si>
  <si>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</si>
  <si>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</si>
  <si>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</si>
  <si>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</si>
  <si>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</si>
  <si>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</si>
  <si>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</si>
  <si>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</si>
  <si>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</si>
  <si>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</si>
  <si>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</si>
  <si>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</si>
  <si>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</si>
  <si>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</si>
  <si>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</si>
  <si>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</si>
  <si>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</si>
  <si>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</si>
  <si>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</si>
  <si>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</si>
  <si>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</si>
  <si>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</si>
  <si>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</si>
  <si>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</si>
  <si>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</si>
  <si>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</si>
  <si>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</si>
  <si>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</si>
  <si>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</si>
  <si>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</si>
  <si>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</si>
  <si>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</si>
  <si>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</si>
  <si>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</si>
  <si>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</si>
  <si>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</si>
  <si>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</si>
  <si>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</si>
  <si>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</si>
  <si>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</si>
  <si>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</si>
  <si>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</si>
  <si>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</si>
  <si>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</si>
  <si>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</si>
  <si>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</si>
  <si>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</si>
  <si>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</si>
  <si>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</si>
  <si>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</si>
  <si>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</si>
  <si>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</si>
  <si>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</si>
  <si>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</si>
  <si>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</si>
  <si>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</si>
  <si>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</si>
  <si>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</si>
  <si>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</si>
  <si>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</si>
  <si>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</si>
  <si>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</si>
  <si>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</si>
  <si>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</si>
  <si>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</si>
  <si>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</si>
  <si>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</si>
  <si>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</si>
  <si>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</si>
  <si>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</si>
  <si>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</si>
  <si>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</si>
  <si>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</si>
  <si>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</si>
  <si>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</si>
  <si>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</si>
  <si>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</si>
  <si>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</si>
  <si>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</si>
  <si>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</si>
  <si>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</si>
  <si>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</si>
  <si>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</si>
  <si>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</si>
  <si>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</si>
  <si>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</si>
  <si>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</si>
  <si>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</si>
  <si>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</si>
  <si>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</si>
  <si>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</si>
  <si>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</si>
  <si>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</si>
  <si>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</si>
  <si>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</si>
  <si>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</si>
  <si>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</si>
  <si>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</si>
  <si>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</si>
  <si>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</si>
  <si>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</si>
  <si>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</si>
  <si>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</si>
  <si>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</si>
  <si>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</si>
  <si>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</si>
  <si>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</si>
  <si>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</si>
  <si>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</si>
  <si>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</si>
  <si>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</si>
  <si>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</si>
  <si>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</si>
  <si>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</si>
  <si>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</si>
  <si>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</si>
  <si>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</si>
  <si>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</si>
  <si>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</si>
  <si>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下水道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</si>
  <si>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</si>
  <si>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</si>
  <si>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</si>
  <si>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</si>
  <si>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</si>
  <si>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</si>
  <si>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</si>
  <si>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</si>
  <si>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</si>
  <si>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</si>
  <si>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</si>
  <si>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</si>
  <si>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</si>
  <si>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</si>
  <si>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</si>
  <si>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</si>
  <si>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</si>
  <si>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</si>
  <si>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</si>
  <si>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</si>
  <si>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</si>
  <si>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</si>
  <si>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</si>
  <si>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</si>
  <si>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</si>
  <si>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</si>
  <si>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</si>
  <si>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山梨県早川町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</si>
  <si>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</si>
  <si>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</si>
  <si>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</si>
  <si>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</si>
  <si>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</si>
  <si>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</si>
  <si>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</si>
  <si>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</si>
  <si>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</si>
  <si>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</si>
  <si>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</si>
  <si>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</si>
  <si>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</si>
  <si>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</si>
  <si>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</si>
  <si>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</si>
  <si>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</si>
  <si>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</si>
  <si>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</si>
  <si>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</si>
  <si>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</si>
  <si>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千須和地区住宅地造成事業特別会計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</si>
  <si>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</si>
  <si>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</si>
  <si>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</si>
  <si>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</si>
  <si>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</si>
  <si>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</si>
  <si>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</si>
  <si>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</si>
  <si>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</si>
  <si>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</si>
  <si>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</si>
  <si>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</si>
  <si>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</si>
  <si>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</si>
  <si>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</si>
  <si>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</si>
  <si>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居宅介護支援事業特別会計</t>
    <phoneticPr fontId="5"/>
  </si>
  <si>
    <t>簡易水道事業特別会計</t>
    <phoneticPr fontId="5"/>
  </si>
  <si>
    <t>法非適用企業</t>
    <phoneticPr fontId="5"/>
  </si>
  <si>
    <t>特定環境保全公共下水道特別会計</t>
    <phoneticPr fontId="5"/>
  </si>
  <si>
    <t>農業集落排水事業特別会計</t>
    <phoneticPr fontId="5"/>
  </si>
  <si>
    <t>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</si>
  <si>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</si>
  <si>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</si>
  <si>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</si>
  <si>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</si>
  <si>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</si>
  <si>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</si>
  <si>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</si>
  <si>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</si>
  <si>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</si>
  <si>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</si>
  <si>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</si>
  <si>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</si>
  <si>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</si>
  <si>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</si>
  <si>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</si>
  <si>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</si>
  <si>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</si>
  <si>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</si>
  <si>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</si>
  <si>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</si>
  <si>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</si>
  <si>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</si>
  <si>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</si>
  <si>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</si>
  <si>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</si>
  <si>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</si>
  <si>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</si>
  <si>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</si>
  <si>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</si>
  <si>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</si>
  <si>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</si>
  <si>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</si>
  <si>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</si>
  <si>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</si>
  <si>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</si>
  <si>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</si>
  <si>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</si>
  <si>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</si>
  <si>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</si>
  <si>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</si>
  <si>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</si>
  <si>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</si>
  <si>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</si>
  <si>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</si>
  <si>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</si>
  <si>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</si>
  <si>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</si>
  <si>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</si>
  <si>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</si>
  <si>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</si>
  <si>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</si>
  <si>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</si>
  <si>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</si>
  <si>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</si>
  <si>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</si>
  <si>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</si>
  <si>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</si>
  <si>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</si>
  <si>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</si>
  <si>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</si>
  <si>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</si>
  <si>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</si>
  <si>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</si>
  <si>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</si>
  <si>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</si>
  <si>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</si>
  <si>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</si>
  <si>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</si>
  <si>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</si>
  <si>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</si>
  <si>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</si>
  <si>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</si>
  <si>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</si>
  <si>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</si>
  <si>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</si>
  <si>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</si>
  <si>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</si>
  <si>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</si>
  <si>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</si>
  <si>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</si>
  <si>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</si>
  <si>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</si>
  <si>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</si>
  <si>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</si>
  <si>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</si>
  <si>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</si>
  <si>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</si>
  <si>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</si>
  <si>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</si>
  <si>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</si>
  <si>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</si>
  <si>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</si>
  <si>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</si>
  <si>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</si>
  <si>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</si>
  <si>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</si>
  <si>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</si>
  <si>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</si>
  <si>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</si>
  <si>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</si>
  <si>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</si>
  <si>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</si>
  <si>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</si>
  <si>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</si>
  <si>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</si>
  <si>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</si>
  <si>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</si>
  <si>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</si>
  <si>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</si>
  <si>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</si>
  <si>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</si>
  <si>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</si>
  <si>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</si>
  <si>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</si>
  <si>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</si>
  <si>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</si>
  <si>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</si>
  <si>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</si>
  <si>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</si>
  <si>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</si>
  <si>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</si>
  <si>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</si>
  <si>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</si>
  <si>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</si>
  <si>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</si>
  <si>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</si>
  <si>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</si>
  <si>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</si>
  <si>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</si>
  <si>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</si>
  <si>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</si>
  <si>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</si>
  <si>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</si>
  <si>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</si>
  <si>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</si>
  <si>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2.44</t>
  </si>
  <si>
    <t>一般会計</t>
  </si>
  <si>
    <t>国民健康保険特別会計</t>
  </si>
  <si>
    <t>介護保険特別会計</t>
  </si>
  <si>
    <t>簡易水道事業特別会計</t>
  </si>
  <si>
    <t>奨学金特別会計</t>
  </si>
  <si>
    <t>後期高齢者医療特別会計</t>
  </si>
  <si>
    <t>農業集落排水事業特別会計</t>
  </si>
  <si>
    <t>特定環境保全公共下水道特別会計</t>
  </si>
  <si>
    <t>その他会計（赤字）</t>
  </si>
  <si>
    <t>その他会計（黒字）</t>
  </si>
  <si>
    <t>峡南広域行政組合（一般会計）</t>
    <rPh sb="0" eb="1">
      <t>キョウ</t>
    </rPh>
    <rPh sb="1" eb="2">
      <t>ナン</t>
    </rPh>
    <rPh sb="2" eb="4">
      <t>コウイキ</t>
    </rPh>
    <rPh sb="4" eb="6">
      <t>ギョウセイ</t>
    </rPh>
    <rPh sb="6" eb="8">
      <t>クミアイ</t>
    </rPh>
    <rPh sb="9" eb="11">
      <t>イッパン</t>
    </rPh>
    <rPh sb="11" eb="13">
      <t>カイケイ</t>
    </rPh>
    <phoneticPr fontId="30"/>
  </si>
  <si>
    <t>峡南広域行政組合（ふるさと市町村圏特別会計）</t>
    <rPh sb="0" eb="1">
      <t>キョウ</t>
    </rPh>
    <rPh sb="1" eb="2">
      <t>ナン</t>
    </rPh>
    <rPh sb="2" eb="4">
      <t>コウイキ</t>
    </rPh>
    <rPh sb="4" eb="6">
      <t>ギョウセイ</t>
    </rPh>
    <rPh sb="6" eb="8">
      <t>クミアイ</t>
    </rPh>
    <rPh sb="13" eb="16">
      <t>シチョウソン</t>
    </rPh>
    <rPh sb="16" eb="17">
      <t>ケン</t>
    </rPh>
    <rPh sb="17" eb="19">
      <t>トクベツ</t>
    </rPh>
    <phoneticPr fontId="30"/>
  </si>
  <si>
    <t>峡南広域行政組合（介護保険特別会計）</t>
    <rPh sb="0" eb="1">
      <t>キョウ</t>
    </rPh>
    <rPh sb="1" eb="2">
      <t>ナン</t>
    </rPh>
    <rPh sb="2" eb="4">
      <t>コウイキ</t>
    </rPh>
    <rPh sb="4" eb="6">
      <t>ギョウセイ</t>
    </rPh>
    <rPh sb="6" eb="8">
      <t>クミアイ</t>
    </rPh>
    <rPh sb="9" eb="11">
      <t>カイゴ</t>
    </rPh>
    <rPh sb="11" eb="13">
      <t>ホケン</t>
    </rPh>
    <rPh sb="13" eb="15">
      <t>トクベツ</t>
    </rPh>
    <rPh sb="15" eb="17">
      <t>カイケイ</t>
    </rPh>
    <phoneticPr fontId="30"/>
  </si>
  <si>
    <t>山梨県後期高齢者医療連合（一般会計）</t>
    <rPh sb="0" eb="3">
      <t>ヤマナシケン</t>
    </rPh>
    <rPh sb="3" eb="5">
      <t>コウキ</t>
    </rPh>
    <rPh sb="5" eb="8">
      <t>コウレイシャ</t>
    </rPh>
    <rPh sb="8" eb="10">
      <t>イリョウ</t>
    </rPh>
    <rPh sb="10" eb="12">
      <t>レンゴウ</t>
    </rPh>
    <rPh sb="13" eb="15">
      <t>イッパン</t>
    </rPh>
    <rPh sb="15" eb="17">
      <t>カイケイ</t>
    </rPh>
    <phoneticPr fontId="30"/>
  </si>
  <si>
    <t>山梨県後期高齢者医療連合（特別会計）</t>
    <rPh sb="0" eb="3">
      <t>ヤマナシケン</t>
    </rPh>
    <rPh sb="3" eb="5">
      <t>コウキ</t>
    </rPh>
    <rPh sb="5" eb="8">
      <t>コウレイシャ</t>
    </rPh>
    <rPh sb="8" eb="10">
      <t>イリョウ</t>
    </rPh>
    <rPh sb="10" eb="12">
      <t>レンゴウ</t>
    </rPh>
    <rPh sb="13" eb="15">
      <t>トクベツ</t>
    </rPh>
    <rPh sb="15" eb="17">
      <t>カイケイ</t>
    </rPh>
    <phoneticPr fontId="30"/>
  </si>
  <si>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30"/>
  </si>
  <si>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30"/>
  </si>
  <si>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30"/>
  </si>
  <si>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0"/>
  </si>
  <si>
    <t>峡南衛生組合（一般会計）</t>
    <rPh sb="0" eb="1">
      <t>キョウ</t>
    </rPh>
    <rPh sb="1" eb="2">
      <t>ナン</t>
    </rPh>
    <rPh sb="2" eb="4">
      <t>エイセイ</t>
    </rPh>
    <rPh sb="4" eb="6">
      <t>クミアイ</t>
    </rPh>
    <rPh sb="7" eb="9">
      <t>イッパン</t>
    </rPh>
    <rPh sb="9" eb="11">
      <t>カイケイ</t>
    </rPh>
    <phoneticPr fontId="30"/>
  </si>
  <si>
    <t>身延町早川町国民健康保険病院一部事務組合</t>
    <rPh sb="0" eb="3">
      <t>ミノブチョウ</t>
    </rPh>
    <rPh sb="3" eb="5">
      <t>ハヤカワ</t>
    </rPh>
    <rPh sb="5" eb="6">
      <t>チョウ</t>
    </rPh>
    <rPh sb="6" eb="8">
      <t>コクミン</t>
    </rPh>
    <rPh sb="8" eb="10">
      <t>ケンコウ</t>
    </rPh>
    <rPh sb="10" eb="12">
      <t>ホケン</t>
    </rPh>
    <rPh sb="12" eb="14">
      <t>ビョウイン</t>
    </rPh>
    <rPh sb="14" eb="16">
      <t>イチブ</t>
    </rPh>
    <rPh sb="16" eb="18">
      <t>ジム</t>
    </rPh>
    <rPh sb="18" eb="20">
      <t>クミアイ</t>
    </rPh>
    <phoneticPr fontId="30"/>
  </si>
  <si>
    <t>山梨県市町村総合事務組合（入札参加資格審査事業特別会計）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5">
      <t>トクベツ</t>
    </rPh>
    <rPh sb="25" eb="27">
      <t>カイケイ</t>
    </rPh>
    <phoneticPr fontId="30"/>
  </si>
  <si>
    <t>南アルプスふるさと活性化財団</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</si>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</sst>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356754</c:v>
                </c:pt>
                <c:pt idx="1">
                  <c:v>344620</c:v>
                </c:pt>
                <c:pt idx="2">
                  <c:v>825596</c:v>
                </c:pt>
                <c:pt idx="3">
                  <c:v>798538</c:v>
                </c:pt>
                <c:pt idx="4">
                  <c:v>514058</c:v>
                </c:pt>
              </c:numCache>
            </c:numRef>
          </c:val>
          <c:smooth val="0"/>
        </c:ser>
        <c:dLbls>
          <c:showLegendKey val="0"/>
          <c:showVal val="0"/>
          <c:showCatName val="0"/>
          <c:showSerName val="0"/>
          <c:showPercent val="0"/>
          <c:showBubbleSize val="0"/>
        </c:dLbls>
        <c:marker val="1"/>
        <c:smooth val="0"/>
        <c:axId val="372030352"/>
        <c:axId val="372035416"/>
      </c:lineChart>
      <c:catAx>
        <c:axId val="372030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2035416"/>
        <c:crosses val="autoZero"/>
        <c:auto val="1"/>
        <c:lblAlgn val="ctr"/>
        <c:lblOffset val="100"/>
        <c:tickLblSkip val="1"/>
        <c:tickMarkSkip val="1"/>
        <c:noMultiLvlLbl val="0"/>
      </c:catAx>
      <c:valAx>
        <c:axId val="372035416"/>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2030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14.84</c:v>
                </c:pt>
                <c:pt idx="1">
                  <c:v>15.03</c:v>
                </c:pt>
                <c:pt idx="2">
                  <c:v>19.46</c:v>
                </c:pt>
                <c:pt idx="3">
                  <c:v>19.18</c:v>
                </c:pt>
                <c:pt idx="4">
                  <c:v>17.190000000000001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33.590000000000003</c:v>
                </c:pt>
                <c:pt idx="1">
                  <c:v>35.200000000000003</c:v>
                </c:pt>
                <c:pt idx="2">
                  <c:v>39.26</c:v>
                </c:pt>
                <c:pt idx="3">
                  <c:v>38.6</c:v>
                </c:pt>
                <c:pt idx="4">
                  <c:v>39.57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15626872"/>
        <c:axId val="415628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23.71</c:v>
                </c:pt>
                <c:pt idx="1">
                  <c:v>2.73</c:v>
                </c:pt>
                <c:pt idx="2">
                  <c:v>2.72</c:v>
                </c:pt>
                <c:pt idx="3">
                  <c:v>7.0000000000000007E-2</c:v>
                </c:pt>
                <c:pt idx="4">
                  <c:v>-2.44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15626872"/>
        <c:axId val="415628048"/>
      </c:lineChart>
      <c:catAx>
        <c:axId val="415626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5628048"/>
        <c:crosses val="autoZero"/>
        <c:auto val="1"/>
        <c:lblAlgn val="ctr"/>
        <c:lblOffset val="100"/>
        <c:tickLblSkip val="1"/>
        <c:tickMarkSkip val="1"/>
        <c:noMultiLvlLbl val="0"/>
      </c:catAx>
      <c:valAx>
        <c:axId val="415628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626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特定環境保全公共下水道特別会計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奨学金特別会計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7.0000000000000007E-2</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0.03</c:v>
                </c:pt>
                <c:pt idx="4">
                  <c:v>#N/A</c:v>
                </c:pt>
                <c:pt idx="5">
                  <c:v>0.1</c:v>
                </c:pt>
                <c:pt idx="6">
                  <c:v>#N/A</c:v>
                </c:pt>
                <c:pt idx="7">
                  <c:v>0.14000000000000001</c:v>
                </c:pt>
                <c:pt idx="8">
                  <c:v>#N/A</c:v>
                </c:pt>
                <c:pt idx="9">
                  <c:v>0.12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0.61</c:v>
                </c:pt>
                <c:pt idx="2">
                  <c:v>#N/A</c:v>
                </c:pt>
                <c:pt idx="3">
                  <c:v>0.34</c:v>
                </c:pt>
                <c:pt idx="4">
                  <c:v>#N/A</c:v>
                </c:pt>
                <c:pt idx="5">
                  <c:v>1.1100000000000001</c:v>
                </c:pt>
                <c:pt idx="6">
                  <c:v>#N/A</c:v>
                </c:pt>
                <c:pt idx="7">
                  <c:v>0.32</c:v>
                </c:pt>
                <c:pt idx="8">
                  <c:v>#N/A</c:v>
                </c:pt>
                <c:pt idx="9">
                  <c:v>0.26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0.99</c:v>
                </c:pt>
                <c:pt idx="2">
                  <c:v>#N/A</c:v>
                </c:pt>
                <c:pt idx="3">
                  <c:v>1.63</c:v>
                </c:pt>
                <c:pt idx="4">
                  <c:v>#N/A</c:v>
                </c:pt>
                <c:pt idx="5">
                  <c:v>1.44</c:v>
                </c:pt>
                <c:pt idx="6">
                  <c:v>#N/A</c:v>
                </c:pt>
                <c:pt idx="7">
                  <c:v>1.2</c:v>
                </c:pt>
                <c:pt idx="8">
                  <c:v>#N/A</c:v>
                </c:pt>
                <c:pt idx="9">
                  <c:v>1.33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14.82</c:v>
                </c:pt>
                <c:pt idx="2">
                  <c:v>#N/A</c:v>
                </c:pt>
                <c:pt idx="3">
                  <c:v>15</c:v>
                </c:pt>
                <c:pt idx="4">
                  <c:v>#N/A</c:v>
                </c:pt>
                <c:pt idx="5">
                  <c:v>19.38</c:v>
                </c:pt>
                <c:pt idx="6">
                  <c:v>#N/A</c:v>
                </c:pt>
                <c:pt idx="7">
                  <c:v>19.14</c:v>
                </c:pt>
                <c:pt idx="8">
                  <c:v>#N/A</c:v>
                </c:pt>
                <c:pt idx="9">
                  <c:v>17.13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15623344"/>
        <c:axId val="415620600"/>
      </c:barChart>
      <c:catAx>
        <c:axId val="41562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5620600"/>
        <c:crosses val="autoZero"/>
        <c:auto val="1"/>
        <c:lblAlgn val="ctr"/>
        <c:lblOffset val="100"/>
        <c:tickLblSkip val="1"/>
        <c:tickMarkSkip val="1"/>
        <c:noMultiLvlLbl val="0"/>
      </c:catAx>
      <c:valAx>
        <c:axId val="415620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623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223</c:v>
                </c:pt>
                <c:pt idx="5">
                  <c:v>209</c:v>
                </c:pt>
                <c:pt idx="8">
                  <c:v>210</c:v>
                </c:pt>
                <c:pt idx="11">
                  <c:v>202</c:v>
                </c:pt>
                <c:pt idx="14">
                  <c:v>203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23</c:v>
                </c:pt>
                <c:pt idx="3">
                  <c:v>23</c:v>
                </c:pt>
                <c:pt idx="6">
                  <c:v>19</c:v>
                </c:pt>
                <c:pt idx="9">
                  <c:v>11</c:v>
                </c:pt>
                <c:pt idx="12">
                  <c:v>11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34</c:v>
                </c:pt>
                <c:pt idx="3">
                  <c:v>32</c:v>
                </c:pt>
                <c:pt idx="6">
                  <c:v>33</c:v>
                </c:pt>
                <c:pt idx="9">
                  <c:v>33</c:v>
                </c:pt>
                <c:pt idx="12">
                  <c:v>30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217</c:v>
                </c:pt>
                <c:pt idx="3">
                  <c:v>183</c:v>
                </c:pt>
                <c:pt idx="6">
                  <c:v>183</c:v>
                </c:pt>
                <c:pt idx="9">
                  <c:v>175</c:v>
                </c:pt>
                <c:pt idx="12">
                  <c:v>180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15623736"/>
        <c:axId val="415626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51</c:v>
                </c:pt>
                <c:pt idx="2">
                  <c:v>#N/A</c:v>
                </c:pt>
                <c:pt idx="3">
                  <c:v>#N/A</c:v>
                </c:pt>
                <c:pt idx="4">
                  <c:v>29</c:v>
                </c:pt>
                <c:pt idx="5">
                  <c:v>#N/A</c:v>
                </c:pt>
                <c:pt idx="6">
                  <c:v>#N/A</c:v>
                </c:pt>
                <c:pt idx="7">
                  <c:v>25</c:v>
                </c:pt>
                <c:pt idx="8">
                  <c:v>#N/A</c:v>
                </c:pt>
                <c:pt idx="9">
                  <c:v>#N/A</c:v>
                </c:pt>
                <c:pt idx="10">
                  <c:v>17</c:v>
                </c:pt>
                <c:pt idx="11">
                  <c:v>#N/A</c:v>
                </c:pt>
                <c:pt idx="12">
                  <c:v>#N/A</c:v>
                </c:pt>
                <c:pt idx="13">
                  <c:v>18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15623736"/>
        <c:axId val="415626088"/>
      </c:lineChart>
      <c:catAx>
        <c:axId val="415623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5626088"/>
        <c:crosses val="autoZero"/>
        <c:auto val="1"/>
        <c:lblAlgn val="ctr"/>
        <c:lblOffset val="100"/>
        <c:tickLblSkip val="1"/>
        <c:tickMarkSkip val="1"/>
        <c:noMultiLvlLbl val="0"/>
      </c:catAx>
      <c:valAx>
        <c:axId val="415626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623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2021</c:v>
                </c:pt>
                <c:pt idx="5">
                  <c:v>1956</c:v>
                </c:pt>
                <c:pt idx="8">
                  <c:v>2082</c:v>
                </c:pt>
                <c:pt idx="11">
                  <c:v>2090</c:v>
                </c:pt>
                <c:pt idx="14">
                  <c:v>2114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c:v>
                </c:pt>
                <c:pt idx="5">
                  <c:v>35</c:v>
                </c:pt>
                <c:pt idx="8">
                  <c:v>36</c:v>
                </c:pt>
                <c:pt idx="11">
                  <c:v>31</c:v>
                </c:pt>
                <c:pt idx="14">
                  <c:v>27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1992</c:v>
                </c:pt>
                <c:pt idx="5">
                  <c:v>2221</c:v>
                </c:pt>
                <c:pt idx="8">
                  <c:v>2015</c:v>
                </c:pt>
                <c:pt idx="11">
                  <c:v>1783</c:v>
                </c:pt>
                <c:pt idx="14">
                  <c:v>1952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813</c:v>
                </c:pt>
                <c:pt idx="3">
                  <c:v>832</c:v>
                </c:pt>
                <c:pt idx="6">
                  <c:v>781</c:v>
                </c:pt>
                <c:pt idx="9">
                  <c:v>362</c:v>
                </c:pt>
                <c:pt idx="12">
                  <c:v>763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226</c:v>
                </c:pt>
                <c:pt idx="3">
                  <c:v>208</c:v>
                </c:pt>
                <c:pt idx="6">
                  <c:v>211</c:v>
                </c:pt>
                <c:pt idx="9">
                  <c:v>195</c:v>
                </c:pt>
                <c:pt idx="12">
                  <c:v>181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357</c:v>
                </c:pt>
                <c:pt idx="3">
                  <c:v>336</c:v>
                </c:pt>
                <c:pt idx="6">
                  <c:v>331</c:v>
                </c:pt>
                <c:pt idx="9">
                  <c:v>360</c:v>
                </c:pt>
                <c:pt idx="12">
                  <c:v>330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1902</c:v>
                </c:pt>
                <c:pt idx="3">
                  <c:v>1784</c:v>
                </c:pt>
                <c:pt idx="6">
                  <c:v>1840</c:v>
                </c:pt>
                <c:pt idx="9">
                  <c:v>1931</c:v>
                </c:pt>
                <c:pt idx="12">
                  <c:v>2024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5621776"/>
        <c:axId val="415622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5621776"/>
        <c:axId val="415622168"/>
      </c:lineChart>
      <c:catAx>
        <c:axId val="41562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5622168"/>
        <c:crosses val="autoZero"/>
        <c:auto val="1"/>
        <c:lblAlgn val="ctr"/>
        <c:lblOffset val="100"/>
        <c:tickLblSkip val="1"/>
        <c:tickMarkSkip val="1"/>
        <c:noMultiLvlLbl val="0"/>
      </c:catAx>
      <c:valAx>
        <c:axId val="415622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621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臨時財政対策債の繰上げ償還や過去の大口過疎事業債の償還終了に伴い、実質公債費率は３ヶ年平均</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％とほぼ横ばいとなっている、今後は町営住宅の建設や町民会館の建設、防災行政無線デジタル化事業等の大規模事業の実施が見込まれている、事業規模の適正な執行を図り、現状水準の維持に努める。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よりも充当可能額が上回っているため、将来負担比率はない状況である。今後、防災無線デジタル化事業等の財源として、基金を充当することを予定しているため、充当可能な財源の減少が見込まれる。公債費の繰上げ償還や経常経費の抑制を図り、財政健全化に努め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山梨県早川町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
1,120
369.96
2,785,119
2,503,815
266,263
1,549,151
2,024,478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本町の人口は、昭和</a:t>
          </a:r>
          <a:r>
            <a:rPr kumimoji="1" lang="en-US" altLang="ja-JP" sz="1300">
              <a:latin typeface="ＭＳ Ｐゴシック"/>
            </a:rPr>
            <a:t>35</a:t>
          </a:r>
          <a:r>
            <a:rPr kumimoji="1" lang="ja-JP" altLang="en-US" sz="1300">
              <a:latin typeface="ＭＳ Ｐゴシック"/>
            </a:rPr>
            <a:t>年の</a:t>
          </a:r>
          <a:r>
            <a:rPr kumimoji="1" lang="en-US" altLang="ja-JP" sz="1300">
              <a:latin typeface="ＭＳ Ｐゴシック"/>
            </a:rPr>
            <a:t>10,679</a:t>
          </a:r>
          <a:r>
            <a:rPr kumimoji="1" lang="ja-JP" altLang="en-US" sz="1300">
              <a:latin typeface="ＭＳ Ｐゴシック"/>
            </a:rPr>
            <a:t>人をピークに減少、平成</a:t>
          </a:r>
          <a:r>
            <a:rPr kumimoji="1" lang="en-US" altLang="ja-JP" sz="1300">
              <a:latin typeface="ＭＳ Ｐゴシック"/>
            </a:rPr>
            <a:t>29</a:t>
          </a:r>
          <a:r>
            <a:rPr kumimoji="1" lang="ja-JP" altLang="en-US" sz="1300">
              <a:latin typeface="ＭＳ Ｐゴシック"/>
            </a:rPr>
            <a:t>年の</a:t>
          </a:r>
          <a:r>
            <a:rPr kumimoji="1" lang="en-US" altLang="ja-JP" sz="1300">
              <a:latin typeface="ＭＳ Ｐゴシック"/>
            </a:rPr>
            <a:t>1,121</a:t>
          </a:r>
          <a:r>
            <a:rPr kumimoji="1" lang="ja-JP" altLang="en-US" sz="1300">
              <a:latin typeface="ＭＳ Ｐゴシック"/>
            </a:rPr>
            <a:t>人と比較して</a:t>
          </a:r>
          <a:r>
            <a:rPr kumimoji="1" lang="en-US" altLang="ja-JP" sz="1300">
              <a:latin typeface="ＭＳ Ｐゴシック"/>
            </a:rPr>
            <a:t>89%</a:t>
          </a:r>
          <a:r>
            <a:rPr kumimoji="1" lang="ja-JP" altLang="en-US" sz="1300">
              <a:latin typeface="ＭＳ Ｐゴシック"/>
            </a:rPr>
            <a:t>を超える減少となっている。高齢化率は</a:t>
          </a:r>
          <a:r>
            <a:rPr kumimoji="1" lang="en-US" altLang="ja-JP" sz="1300">
              <a:latin typeface="ＭＳ Ｐゴシック"/>
            </a:rPr>
            <a:t>48.3%</a:t>
          </a:r>
          <a:r>
            <a:rPr kumimoji="1" lang="ja-JP" altLang="en-US" sz="1300">
              <a:latin typeface="ＭＳ Ｐゴシック"/>
            </a:rPr>
            <a:t>（</a:t>
          </a:r>
          <a:r>
            <a:rPr kumimoji="1" lang="en-US" altLang="ja-JP" sz="1300">
              <a:latin typeface="ＭＳ Ｐゴシック"/>
            </a:rPr>
            <a:t>H29</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と県内で最も高く人口減少と高齢化が顕著となってきている。また町内に雇用の場となる産業も少なく、財政基盤が脆弱なため、財政力指数は、類似団体平均を下回っている。今後は総合計画に基づき、事業の選択を行い、投資的経費の抑制に努め、定住人口や交流人口を確保するための施策を実施、引き続き税や住宅使用料の徴収業務の強化にも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100754</xdr:rowOff>
    </xdr:from>
    <xdr:to>
      <xdr:col>7</xdr:col>
      <xdr:colOff>152400</xdr:colOff>
      <xdr:row>44</xdr:row>
      <xdr:rowOff>108796</xdr:rowOff>
    </xdr:to>
    <xdr:cxnSp macro="">
      <xdr:nvCxnSpPr>
        <xdr:cNvPr id="67" name="直線コネクタ 66"/>
        <xdr:cNvCxnSpPr/>
      </xdr:nvCxnSpPr>
      <xdr:spPr>
        <a:xfrm flipV="1">
          <a:off x="4114800" y="76445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108796</xdr:rowOff>
    </xdr:from>
    <xdr:to>
      <xdr:col>6</xdr:col>
      <xdr:colOff>0</xdr:colOff>
      <xdr:row>44</xdr:row>
      <xdr:rowOff>116840</xdr:rowOff>
    </xdr:to>
    <xdr:cxnSp macro="">
      <xdr:nvCxnSpPr>
        <xdr:cNvPr id="70" name="直線コネクタ 69"/>
        <xdr:cNvCxnSpPr/>
      </xdr:nvCxnSpPr>
      <xdr:spPr>
        <a:xfrm flipV="1">
          <a:off x="3225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116840</xdr:rowOff>
    </xdr:from>
    <xdr:to>
      <xdr:col>4</xdr:col>
      <xdr:colOff>482600</xdr:colOff>
      <xdr:row>44</xdr:row>
      <xdr:rowOff>116840</xdr:rowOff>
    </xdr:to>
    <xdr:cxnSp macro="">
      <xdr:nvCxnSpPr>
        <xdr:cNvPr id="73" name="直線コネクタ 72"/>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108796</xdr:rowOff>
    </xdr:from>
    <xdr:to>
      <xdr:col>3</xdr:col>
      <xdr:colOff>279400</xdr:colOff>
      <xdr:row>44</xdr:row>
      <xdr:rowOff>116840</xdr:rowOff>
    </xdr:to>
    <xdr:cxnSp macro="">
      <xdr:nvCxnSpPr>
        <xdr:cNvPr id="76" name="直線コネクタ 75"/>
        <xdr:cNvCxnSpPr/>
      </xdr:nvCxnSpPr>
      <xdr:spPr>
        <a:xfrm>
          <a:off x="1447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49954</xdr:rowOff>
    </xdr:from>
    <xdr:to>
      <xdr:col>7</xdr:col>
      <xdr:colOff>203200</xdr:colOff>
      <xdr:row>44</xdr:row>
      <xdr:rowOff>151554</xdr:rowOff>
    </xdr:to>
    <xdr:sp macro="" textlink="">
      <xdr:nvSpPr>
        <xdr:cNvPr id="86" name="円/楕円 85"/>
        <xdr:cNvSpPr/>
      </xdr:nvSpPr>
      <xdr:spPr>
        <a:xfrm>
          <a:off x="49022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148608</xdr:rowOff>
    </xdr:from>
    <xdr:ext cx="762000" cy="259045"/>
    <xdr:sp macro="" textlink="">
      <xdr:nvSpPr>
        <xdr:cNvPr id="87" name="財政力該当値テキスト"/>
        <xdr:cNvSpPr txBox="1"/>
      </xdr:nvSpPr>
      <xdr:spPr>
        <a:xfrm>
          <a:off x="5041900" y="752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57996</xdr:rowOff>
    </xdr:from>
    <xdr:to>
      <xdr:col>6</xdr:col>
      <xdr:colOff>50800</xdr:colOff>
      <xdr:row>44</xdr:row>
      <xdr:rowOff>159596</xdr:rowOff>
    </xdr:to>
    <xdr:sp macro="" textlink="">
      <xdr:nvSpPr>
        <xdr:cNvPr id="88" name="円/楕円 87"/>
        <xdr:cNvSpPr/>
      </xdr:nvSpPr>
      <xdr:spPr>
        <a:xfrm>
          <a:off x="4064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144373</xdr:rowOff>
    </xdr:from>
    <xdr:ext cx="736600" cy="259045"/>
    <xdr:sp macro="" textlink="">
      <xdr:nvSpPr>
        <xdr:cNvPr id="89" name="テキスト ボックス 88"/>
        <xdr:cNvSpPr txBox="1"/>
      </xdr:nvSpPr>
      <xdr:spPr>
        <a:xfrm>
          <a:off x="3733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66040</xdr:rowOff>
    </xdr:from>
    <xdr:to>
      <xdr:col>4</xdr:col>
      <xdr:colOff>533400</xdr:colOff>
      <xdr:row>44</xdr:row>
      <xdr:rowOff>167640</xdr:rowOff>
    </xdr:to>
    <xdr:sp macro="" textlink="">
      <xdr:nvSpPr>
        <xdr:cNvPr id="90" name="円/楕円 89"/>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152417</xdr:rowOff>
    </xdr:from>
    <xdr:ext cx="762000" cy="259045"/>
    <xdr:sp macro="" textlink="">
      <xdr:nvSpPr>
        <xdr:cNvPr id="91" name="テキスト ボックス 90"/>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66040</xdr:rowOff>
    </xdr:from>
    <xdr:to>
      <xdr:col>3</xdr:col>
      <xdr:colOff>330200</xdr:colOff>
      <xdr:row>44</xdr:row>
      <xdr:rowOff>167640</xdr:rowOff>
    </xdr:to>
    <xdr:sp macro="" textlink="">
      <xdr:nvSpPr>
        <xdr:cNvPr id="92" name="円/楕円 91"/>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152417</xdr:rowOff>
    </xdr:from>
    <xdr:ext cx="762000" cy="259045"/>
    <xdr:sp macro="" textlink="">
      <xdr:nvSpPr>
        <xdr:cNvPr id="93" name="テキスト ボックス 92"/>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57996</xdr:rowOff>
    </xdr:from>
    <xdr:to>
      <xdr:col>2</xdr:col>
      <xdr:colOff>127000</xdr:colOff>
      <xdr:row>44</xdr:row>
      <xdr:rowOff>159596</xdr:rowOff>
    </xdr:to>
    <xdr:sp macro="" textlink="">
      <xdr:nvSpPr>
        <xdr:cNvPr id="94" name="円/楕円 93"/>
        <xdr:cNvSpPr/>
      </xdr:nvSpPr>
      <xdr:spPr>
        <a:xfrm>
          <a:off x="1397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144373</xdr:rowOff>
    </xdr:from>
    <xdr:ext cx="762000" cy="259045"/>
    <xdr:sp macro="" textlink="">
      <xdr:nvSpPr>
        <xdr:cNvPr id="95" name="テキスト ボックス 94"/>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経常比率の内、人件費は</a:t>
          </a:r>
          <a:r>
            <a:rPr kumimoji="1" lang="en-US" altLang="ja-JP" sz="1300">
              <a:latin typeface="ＭＳ Ｐゴシック"/>
            </a:rPr>
            <a:t>25.6%</a:t>
          </a:r>
          <a:r>
            <a:rPr kumimoji="1" lang="ja-JP" altLang="en-US" sz="1300">
              <a:latin typeface="ＭＳ Ｐゴシック"/>
            </a:rPr>
            <a:t>を占めている。本町は人口は少ないが、広大な面積を有し９６％が森林で集落は点在している。行政構造により高くなる要因の一つとなっている。今後は適正な定員管理に努め、事業の集約化、効率化を行い義務的経費の節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165100</xdr:rowOff>
    </xdr:from>
    <xdr:to>
      <xdr:col>7</xdr:col>
      <xdr:colOff>152400</xdr:colOff>
      <xdr:row>63</xdr:row>
      <xdr:rowOff>32258</xdr:rowOff>
    </xdr:to>
    <xdr:cxnSp macro="">
      <xdr:nvCxnSpPr>
        <xdr:cNvPr id="128" name="直線コネクタ 127"/>
        <xdr:cNvCxnSpPr/>
      </xdr:nvCxnSpPr>
      <xdr:spPr>
        <a:xfrm>
          <a:off x="4114800" y="1079500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107840</xdr:rowOff>
    </xdr:from>
    <xdr:ext cx="762000" cy="259045"/>
    <xdr:sp macro="" textlink="">
      <xdr:nvSpPr>
        <xdr:cNvPr id="129" name="財政構造の弾力性平均値テキスト"/>
        <xdr:cNvSpPr txBox="1"/>
      </xdr:nvSpPr>
      <xdr:spPr>
        <a:xfrm>
          <a:off x="5041900" y="1108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165100</xdr:rowOff>
    </xdr:from>
    <xdr:to>
      <xdr:col>6</xdr:col>
      <xdr:colOff>0</xdr:colOff>
      <xdr:row>63</xdr:row>
      <xdr:rowOff>66040</xdr:rowOff>
    </xdr:to>
    <xdr:cxnSp macro="">
      <xdr:nvCxnSpPr>
        <xdr:cNvPr id="131" name="直線コネクタ 130"/>
        <xdr:cNvCxnSpPr/>
      </xdr:nvCxnSpPr>
      <xdr:spPr>
        <a:xfrm flipV="1">
          <a:off x="3225800" y="107950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82186</xdr:rowOff>
    </xdr:from>
    <xdr:ext cx="736600" cy="259045"/>
    <xdr:sp macro="" textlink="">
      <xdr:nvSpPr>
        <xdr:cNvPr id="133" name="テキスト ボックス 132"/>
        <xdr:cNvSpPr txBox="1"/>
      </xdr:nvSpPr>
      <xdr:spPr>
        <a:xfrm>
          <a:off x="3733800" y="1105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22733</xdr:rowOff>
    </xdr:from>
    <xdr:to>
      <xdr:col>4</xdr:col>
      <xdr:colOff>482600</xdr:colOff>
      <xdr:row>63</xdr:row>
      <xdr:rowOff>66040</xdr:rowOff>
    </xdr:to>
    <xdr:cxnSp macro="">
      <xdr:nvCxnSpPr>
        <xdr:cNvPr id="134" name="直線コネクタ 133"/>
        <xdr:cNvCxnSpPr/>
      </xdr:nvCxnSpPr>
      <xdr:spPr>
        <a:xfrm>
          <a:off x="2336800" y="10652633"/>
          <a:ext cx="889000" cy="2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36" name="テキスト ボックス 135"/>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155575</xdr:rowOff>
    </xdr:from>
    <xdr:to>
      <xdr:col>3</xdr:col>
      <xdr:colOff>279400</xdr:colOff>
      <xdr:row>62</xdr:row>
      <xdr:rowOff>22733</xdr:rowOff>
    </xdr:to>
    <xdr:cxnSp macro="">
      <xdr:nvCxnSpPr>
        <xdr:cNvPr id="137" name="直線コネクタ 136"/>
        <xdr:cNvCxnSpPr/>
      </xdr:nvCxnSpPr>
      <xdr:spPr>
        <a:xfrm>
          <a:off x="1447800" y="10614025"/>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106316</xdr:rowOff>
    </xdr:from>
    <xdr:ext cx="762000" cy="259045"/>
    <xdr:sp macro="" textlink="">
      <xdr:nvSpPr>
        <xdr:cNvPr id="139" name="テキスト ボックス 138"/>
        <xdr:cNvSpPr txBox="1"/>
      </xdr:nvSpPr>
      <xdr:spPr>
        <a:xfrm>
          <a:off x="1955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115968</xdr:rowOff>
    </xdr:from>
    <xdr:ext cx="762000" cy="259045"/>
    <xdr:sp macro="" textlink="">
      <xdr:nvSpPr>
        <xdr:cNvPr id="141" name="テキスト ボックス 140"/>
        <xdr:cNvSpPr txBox="1"/>
      </xdr:nvSpPr>
      <xdr:spPr>
        <a:xfrm>
          <a:off x="1066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152908</xdr:rowOff>
    </xdr:from>
    <xdr:to>
      <xdr:col>7</xdr:col>
      <xdr:colOff>203200</xdr:colOff>
      <xdr:row>63</xdr:row>
      <xdr:rowOff>83058</xdr:rowOff>
    </xdr:to>
    <xdr:sp macro="" textlink="">
      <xdr:nvSpPr>
        <xdr:cNvPr id="147" name="円/楕円 146"/>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169435</xdr:rowOff>
    </xdr:from>
    <xdr:ext cx="762000" cy="259045"/>
    <xdr:sp macro="" textlink="">
      <xdr:nvSpPr>
        <xdr:cNvPr id="148" name="財政構造の弾力性該当値テキスト"/>
        <xdr:cNvSpPr txBox="1"/>
      </xdr:nvSpPr>
      <xdr:spPr>
        <a:xfrm>
          <a:off x="50419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114300</xdr:rowOff>
    </xdr:from>
    <xdr:to>
      <xdr:col>6</xdr:col>
      <xdr:colOff>50800</xdr:colOff>
      <xdr:row>63</xdr:row>
      <xdr:rowOff>44450</xdr:rowOff>
    </xdr:to>
    <xdr:sp macro="" textlink="">
      <xdr:nvSpPr>
        <xdr:cNvPr id="149" name="円/楕円 148"/>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50" name="テキスト ボックス 149"/>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15240</xdr:rowOff>
    </xdr:from>
    <xdr:to>
      <xdr:col>4</xdr:col>
      <xdr:colOff>533400</xdr:colOff>
      <xdr:row>63</xdr:row>
      <xdr:rowOff>116840</xdr:rowOff>
    </xdr:to>
    <xdr:sp macro="" textlink="">
      <xdr:nvSpPr>
        <xdr:cNvPr id="151" name="円/楕円 150"/>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52" name="テキスト ボックス 151"/>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143383</xdr:rowOff>
    </xdr:from>
    <xdr:to>
      <xdr:col>3</xdr:col>
      <xdr:colOff>330200</xdr:colOff>
      <xdr:row>62</xdr:row>
      <xdr:rowOff>73533</xdr:rowOff>
    </xdr:to>
    <xdr:sp macro="" textlink="">
      <xdr:nvSpPr>
        <xdr:cNvPr id="153" name="円/楕円 152"/>
        <xdr:cNvSpPr/>
      </xdr:nvSpPr>
      <xdr:spPr>
        <a:xfrm>
          <a:off x="2286000" y="106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83710</xdr:rowOff>
    </xdr:from>
    <xdr:ext cx="762000" cy="259045"/>
    <xdr:sp macro="" textlink="">
      <xdr:nvSpPr>
        <xdr:cNvPr id="154" name="テキスト ボックス 153"/>
        <xdr:cNvSpPr txBox="1"/>
      </xdr:nvSpPr>
      <xdr:spPr>
        <a:xfrm>
          <a:off x="1955800" y="103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104775</xdr:rowOff>
    </xdr:from>
    <xdr:to>
      <xdr:col>2</xdr:col>
      <xdr:colOff>127000</xdr:colOff>
      <xdr:row>62</xdr:row>
      <xdr:rowOff>34925</xdr:rowOff>
    </xdr:to>
    <xdr:sp macro="" textlink="">
      <xdr:nvSpPr>
        <xdr:cNvPr id="155" name="円/楕円 154"/>
        <xdr:cNvSpPr/>
      </xdr:nvSpPr>
      <xdr:spPr>
        <a:xfrm>
          <a:off x="1397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45102</xdr:rowOff>
    </xdr:from>
    <xdr:ext cx="762000" cy="259045"/>
    <xdr:sp macro="" textlink="">
      <xdr:nvSpPr>
        <xdr:cNvPr id="156" name="テキスト ボックス 155"/>
        <xdr:cNvSpPr txBox="1"/>
      </xdr:nvSpPr>
      <xdr:spPr>
        <a:xfrm>
          <a:off x="1066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[825,986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人口規模が小さく、広大な面積を有しているため、行政構造上、職員数が多いことが高い要因となっている、今後効率的な職員配置を図り人件費の抑制に努める。物件費については、地域活性化施策として温泉施設を活かした観光産業の育成に力を入れていて、施設を指定管理制度を導入して運用していることが大きな要因となっている、指定管理事業については、効果や効率を検証して、コスト削減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49371</xdr:rowOff>
    </xdr:from>
    <xdr:to>
      <xdr:col>7</xdr:col>
      <xdr:colOff>152400</xdr:colOff>
      <xdr:row>83</xdr:row>
      <xdr:rowOff>77860</xdr:rowOff>
    </xdr:to>
    <xdr:cxnSp macro="">
      <xdr:nvCxnSpPr>
        <xdr:cNvPr id="188" name="直線コネクタ 187"/>
        <xdr:cNvCxnSpPr/>
      </xdr:nvCxnSpPr>
      <xdr:spPr>
        <a:xfrm flipV="1">
          <a:off x="4114800" y="14279721"/>
          <a:ext cx="838200" cy="2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20720</xdr:rowOff>
    </xdr:from>
    <xdr:to>
      <xdr:col>6</xdr:col>
      <xdr:colOff>0</xdr:colOff>
      <xdr:row>83</xdr:row>
      <xdr:rowOff>77860</xdr:rowOff>
    </xdr:to>
    <xdr:cxnSp macro="">
      <xdr:nvCxnSpPr>
        <xdr:cNvPr id="191" name="直線コネクタ 190"/>
        <xdr:cNvCxnSpPr/>
      </xdr:nvCxnSpPr>
      <xdr:spPr>
        <a:xfrm>
          <a:off x="3225800" y="14251070"/>
          <a:ext cx="889000" cy="5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122361</xdr:rowOff>
    </xdr:from>
    <xdr:ext cx="736600" cy="259045"/>
    <xdr:sp macro="" textlink="">
      <xdr:nvSpPr>
        <xdr:cNvPr id="193" name="テキスト ボックス 192"/>
        <xdr:cNvSpPr txBox="1"/>
      </xdr:nvSpPr>
      <xdr:spPr>
        <a:xfrm>
          <a:off x="3733800" y="1383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133569</xdr:rowOff>
    </xdr:from>
    <xdr:to>
      <xdr:col>4</xdr:col>
      <xdr:colOff>482600</xdr:colOff>
      <xdr:row>83</xdr:row>
      <xdr:rowOff>20720</xdr:rowOff>
    </xdr:to>
    <xdr:cxnSp macro="">
      <xdr:nvCxnSpPr>
        <xdr:cNvPr id="194" name="直線コネクタ 193"/>
        <xdr:cNvCxnSpPr/>
      </xdr:nvCxnSpPr>
      <xdr:spPr>
        <a:xfrm>
          <a:off x="2336800" y="14192469"/>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75914</xdr:rowOff>
    </xdr:from>
    <xdr:ext cx="762000" cy="259045"/>
    <xdr:sp macro="" textlink="">
      <xdr:nvSpPr>
        <xdr:cNvPr id="196" name="テキスト ボックス 195"/>
        <xdr:cNvSpPr txBox="1"/>
      </xdr:nvSpPr>
      <xdr:spPr>
        <a:xfrm>
          <a:off x="2844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107952</xdr:rowOff>
    </xdr:from>
    <xdr:to>
      <xdr:col>3</xdr:col>
      <xdr:colOff>279400</xdr:colOff>
      <xdr:row>82</xdr:row>
      <xdr:rowOff>133569</xdr:rowOff>
    </xdr:to>
    <xdr:cxnSp macro="">
      <xdr:nvCxnSpPr>
        <xdr:cNvPr id="197" name="直線コネクタ 196"/>
        <xdr:cNvCxnSpPr/>
      </xdr:nvCxnSpPr>
      <xdr:spPr>
        <a:xfrm>
          <a:off x="1447800" y="14166852"/>
          <a:ext cx="889000" cy="2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65974</xdr:rowOff>
    </xdr:from>
    <xdr:ext cx="762000" cy="259045"/>
    <xdr:sp macro="" textlink="">
      <xdr:nvSpPr>
        <xdr:cNvPr id="199" name="テキスト ボックス 198"/>
        <xdr:cNvSpPr txBox="1"/>
      </xdr:nvSpPr>
      <xdr:spPr>
        <a:xfrm>
          <a:off x="1955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58955</xdr:rowOff>
    </xdr:from>
    <xdr:ext cx="762000" cy="259045"/>
    <xdr:sp macro="" textlink="">
      <xdr:nvSpPr>
        <xdr:cNvPr id="201" name="テキスト ボックス 200"/>
        <xdr:cNvSpPr txBox="1"/>
      </xdr:nvSpPr>
      <xdr:spPr>
        <a:xfrm>
          <a:off x="1066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170021</xdr:rowOff>
    </xdr:from>
    <xdr:to>
      <xdr:col>7</xdr:col>
      <xdr:colOff>203200</xdr:colOff>
      <xdr:row>83</xdr:row>
      <xdr:rowOff>100171</xdr:rowOff>
    </xdr:to>
    <xdr:sp macro="" textlink="">
      <xdr:nvSpPr>
        <xdr:cNvPr id="207" name="円/楕円 206"/>
        <xdr:cNvSpPr/>
      </xdr:nvSpPr>
      <xdr:spPr>
        <a:xfrm>
          <a:off x="4902200" y="1422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142098</xdr:rowOff>
    </xdr:from>
    <xdr:ext cx="762000" cy="259045"/>
    <xdr:sp macro="" textlink="">
      <xdr:nvSpPr>
        <xdr:cNvPr id="208" name="人件費・物件費等の状況該当値テキスト"/>
        <xdr:cNvSpPr txBox="1"/>
      </xdr:nvSpPr>
      <xdr:spPr>
        <a:xfrm>
          <a:off x="5041900" y="1420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825,986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27060</xdr:rowOff>
    </xdr:from>
    <xdr:to>
      <xdr:col>6</xdr:col>
      <xdr:colOff>50800</xdr:colOff>
      <xdr:row>83</xdr:row>
      <xdr:rowOff>128660</xdr:rowOff>
    </xdr:to>
    <xdr:sp macro="" textlink="">
      <xdr:nvSpPr>
        <xdr:cNvPr id="209" name="円/楕円 208"/>
        <xdr:cNvSpPr/>
      </xdr:nvSpPr>
      <xdr:spPr>
        <a:xfrm>
          <a:off x="4064000" y="142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113437</xdr:rowOff>
    </xdr:from>
    <xdr:ext cx="736600" cy="259045"/>
    <xdr:sp macro="" textlink="">
      <xdr:nvSpPr>
        <xdr:cNvPr id="210" name="テキスト ボックス 209"/>
        <xdr:cNvSpPr txBox="1"/>
      </xdr:nvSpPr>
      <xdr:spPr>
        <a:xfrm>
          <a:off x="3733800" y="14343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885,020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141370</xdr:rowOff>
    </xdr:from>
    <xdr:to>
      <xdr:col>4</xdr:col>
      <xdr:colOff>533400</xdr:colOff>
      <xdr:row>83</xdr:row>
      <xdr:rowOff>71520</xdr:rowOff>
    </xdr:to>
    <xdr:sp macro="" textlink="">
      <xdr:nvSpPr>
        <xdr:cNvPr id="211" name="円/楕円 210"/>
        <xdr:cNvSpPr/>
      </xdr:nvSpPr>
      <xdr:spPr>
        <a:xfrm>
          <a:off x="3175000" y="1420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56297</xdr:rowOff>
    </xdr:from>
    <xdr:ext cx="762000" cy="259045"/>
    <xdr:sp macro="" textlink="">
      <xdr:nvSpPr>
        <xdr:cNvPr id="212" name="テキスト ボックス 211"/>
        <xdr:cNvSpPr txBox="1"/>
      </xdr:nvSpPr>
      <xdr:spPr>
        <a:xfrm>
          <a:off x="2844800" y="1428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766,618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82769</xdr:rowOff>
    </xdr:from>
    <xdr:to>
      <xdr:col>3</xdr:col>
      <xdr:colOff>330200</xdr:colOff>
      <xdr:row>83</xdr:row>
      <xdr:rowOff>12919</xdr:rowOff>
    </xdr:to>
    <xdr:sp macro="" textlink="">
      <xdr:nvSpPr>
        <xdr:cNvPr id="213" name="円/楕円 212"/>
        <xdr:cNvSpPr/>
      </xdr:nvSpPr>
      <xdr:spPr>
        <a:xfrm>
          <a:off x="2286000" y="141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169146</xdr:rowOff>
    </xdr:from>
    <xdr:ext cx="762000" cy="259045"/>
    <xdr:sp macro="" textlink="">
      <xdr:nvSpPr>
        <xdr:cNvPr id="214" name="テキスト ボックス 213"/>
        <xdr:cNvSpPr txBox="1"/>
      </xdr:nvSpPr>
      <xdr:spPr>
        <a:xfrm>
          <a:off x="1955800" y="1422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645,191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57152</xdr:rowOff>
    </xdr:from>
    <xdr:to>
      <xdr:col>2</xdr:col>
      <xdr:colOff>127000</xdr:colOff>
      <xdr:row>82</xdr:row>
      <xdr:rowOff>158752</xdr:rowOff>
    </xdr:to>
    <xdr:sp macro="" textlink="">
      <xdr:nvSpPr>
        <xdr:cNvPr id="215" name="円/楕円 214"/>
        <xdr:cNvSpPr/>
      </xdr:nvSpPr>
      <xdr:spPr>
        <a:xfrm>
          <a:off x="1397000" y="1411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143529</xdr:rowOff>
    </xdr:from>
    <xdr:ext cx="762000" cy="259045"/>
    <xdr:sp macro="" textlink="">
      <xdr:nvSpPr>
        <xdr:cNvPr id="216" name="テキスト ボックス 215"/>
        <xdr:cNvSpPr txBox="1"/>
      </xdr:nvSpPr>
      <xdr:spPr>
        <a:xfrm>
          <a:off x="1066800" y="1420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592,109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現行の職員給与は、年功的な体系となっているが、今後は人事評価の適正な運用を図り、地域における給与水準の適正な反映、他団体との均衡を図りながら、縮減に努める。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87</xdr:row>
      <xdr:rowOff>12192</xdr:rowOff>
    </xdr:to>
    <xdr:cxnSp macro="">
      <xdr:nvCxnSpPr>
        <xdr:cNvPr id="243" name="直線コネクタ 242"/>
        <xdr:cNvCxnSpPr/>
      </xdr:nvCxnSpPr>
      <xdr:spPr>
        <a:xfrm flipV="1">
          <a:off x="17018000" y="13760450"/>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155719</xdr:rowOff>
    </xdr:from>
    <xdr:ext cx="762000" cy="259045"/>
    <xdr:sp macro="" textlink="">
      <xdr:nvSpPr>
        <xdr:cNvPr id="244" name="給与水準   （国との比較）最小値テキスト"/>
        <xdr:cNvSpPr txBox="1"/>
      </xdr:nvSpPr>
      <xdr:spPr>
        <a:xfrm>
          <a:off x="17106900" y="1490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12192</xdr:rowOff>
    </xdr:from>
    <xdr:to>
      <xdr:col>24</xdr:col>
      <xdr:colOff>647700</xdr:colOff>
      <xdr:row>87</xdr:row>
      <xdr:rowOff>12192</xdr:rowOff>
    </xdr:to>
    <xdr:cxnSp macro="">
      <xdr:nvCxnSpPr>
        <xdr:cNvPr id="245" name="直線コネクタ 244"/>
        <xdr:cNvCxnSpPr/>
      </xdr:nvCxnSpPr>
      <xdr:spPr>
        <a:xfrm>
          <a:off x="16929100" y="1492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4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47" name="直線コネクタ 24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133096</xdr:rowOff>
    </xdr:from>
    <xdr:to>
      <xdr:col>24</xdr:col>
      <xdr:colOff>558800</xdr:colOff>
      <xdr:row>85</xdr:row>
      <xdr:rowOff>157226</xdr:rowOff>
    </xdr:to>
    <xdr:cxnSp macro="">
      <xdr:nvCxnSpPr>
        <xdr:cNvPr id="248" name="直線コネクタ 247"/>
        <xdr:cNvCxnSpPr/>
      </xdr:nvCxnSpPr>
      <xdr:spPr>
        <a:xfrm flipV="1">
          <a:off x="16179800" y="1470634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130319</xdr:rowOff>
    </xdr:from>
    <xdr:ext cx="762000" cy="259045"/>
    <xdr:sp macro="" textlink="">
      <xdr:nvSpPr>
        <xdr:cNvPr id="249" name="給与水準   （国との比較）平均値テキスト"/>
        <xdr:cNvSpPr txBox="1"/>
      </xdr:nvSpPr>
      <xdr:spPr>
        <a:xfrm>
          <a:off x="17106900" y="14360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113792</xdr:rowOff>
    </xdr:from>
    <xdr:to>
      <xdr:col>24</xdr:col>
      <xdr:colOff>609600</xdr:colOff>
      <xdr:row>85</xdr:row>
      <xdr:rowOff>43942</xdr:rowOff>
    </xdr:to>
    <xdr:sp macro="" textlink="">
      <xdr:nvSpPr>
        <xdr:cNvPr id="250" name="フローチャート : 判断 249"/>
        <xdr:cNvSpPr/>
      </xdr:nvSpPr>
      <xdr:spPr>
        <a:xfrm>
          <a:off x="169672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142748</xdr:rowOff>
    </xdr:from>
    <xdr:to>
      <xdr:col>23</xdr:col>
      <xdr:colOff>406400</xdr:colOff>
      <xdr:row>85</xdr:row>
      <xdr:rowOff>157226</xdr:rowOff>
    </xdr:to>
    <xdr:cxnSp macro="">
      <xdr:nvCxnSpPr>
        <xdr:cNvPr id="251" name="直線コネクタ 250"/>
        <xdr:cNvCxnSpPr/>
      </xdr:nvCxnSpPr>
      <xdr:spPr>
        <a:xfrm>
          <a:off x="15290800" y="147159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2" name="フローチャート : 判断 251"/>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3" name="テキスト ボックス 252"/>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85</xdr:row>
      <xdr:rowOff>142748</xdr:rowOff>
    </xdr:to>
    <xdr:cxnSp macro="">
      <xdr:nvCxnSpPr>
        <xdr:cNvPr id="254" name="直線コネクタ 253"/>
        <xdr:cNvCxnSpPr/>
      </xdr:nvCxnSpPr>
      <xdr:spPr>
        <a:xfrm>
          <a:off x="14401800" y="14677389"/>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80011</xdr:rowOff>
    </xdr:from>
    <xdr:to>
      <xdr:col>22</xdr:col>
      <xdr:colOff>254000</xdr:colOff>
      <xdr:row>85</xdr:row>
      <xdr:rowOff>10161</xdr:rowOff>
    </xdr:to>
    <xdr:sp macro="" textlink="">
      <xdr:nvSpPr>
        <xdr:cNvPr id="255" name="フローチャート : 判断 254"/>
        <xdr:cNvSpPr/>
      </xdr:nvSpPr>
      <xdr:spPr>
        <a:xfrm>
          <a:off x="15240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56" name="テキスト ボックス 255"/>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88</xdr:row>
      <xdr:rowOff>9652</xdr:rowOff>
    </xdr:to>
    <xdr:cxnSp macro="">
      <xdr:nvCxnSpPr>
        <xdr:cNvPr id="257" name="直線コネクタ 256"/>
        <xdr:cNvCxnSpPr/>
      </xdr:nvCxnSpPr>
      <xdr:spPr>
        <a:xfrm flipV="1">
          <a:off x="13512800" y="14677389"/>
          <a:ext cx="889000" cy="41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58" name="フローチャート : 判断 257"/>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59" name="テキスト ボックス 258"/>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60" name="フローチャート : 判断 259"/>
        <xdr:cNvSpPr/>
      </xdr:nvSpPr>
      <xdr:spPr>
        <a:xfrm>
          <a:off x="13462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34562</xdr:rowOff>
    </xdr:from>
    <xdr:ext cx="762000" cy="259045"/>
    <xdr:sp macro="" textlink="">
      <xdr:nvSpPr>
        <xdr:cNvPr id="261" name="テキスト ボックス 260"/>
        <xdr:cNvSpPr txBox="1"/>
      </xdr:nvSpPr>
      <xdr:spPr>
        <a:xfrm>
          <a:off x="13131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82296</xdr:rowOff>
    </xdr:from>
    <xdr:to>
      <xdr:col>24</xdr:col>
      <xdr:colOff>609600</xdr:colOff>
      <xdr:row>86</xdr:row>
      <xdr:rowOff>12446</xdr:rowOff>
    </xdr:to>
    <xdr:sp macro="" textlink="">
      <xdr:nvSpPr>
        <xdr:cNvPr id="267" name="円/楕円 266"/>
        <xdr:cNvSpPr/>
      </xdr:nvSpPr>
      <xdr:spPr>
        <a:xfrm>
          <a:off x="169672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54373</xdr:rowOff>
    </xdr:from>
    <xdr:ext cx="762000" cy="259045"/>
    <xdr:sp macro="" textlink="">
      <xdr:nvSpPr>
        <xdr:cNvPr id="268" name="給与水準   （国との比較）該当値テキスト"/>
        <xdr:cNvSpPr txBox="1"/>
      </xdr:nvSpPr>
      <xdr:spPr>
        <a:xfrm>
          <a:off x="17106900" y="1462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106426</xdr:rowOff>
    </xdr:from>
    <xdr:to>
      <xdr:col>23</xdr:col>
      <xdr:colOff>457200</xdr:colOff>
      <xdr:row>86</xdr:row>
      <xdr:rowOff>36576</xdr:rowOff>
    </xdr:to>
    <xdr:sp macro="" textlink="">
      <xdr:nvSpPr>
        <xdr:cNvPr id="269" name="円/楕円 268"/>
        <xdr:cNvSpPr/>
      </xdr:nvSpPr>
      <xdr:spPr>
        <a:xfrm>
          <a:off x="16129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21353</xdr:rowOff>
    </xdr:from>
    <xdr:ext cx="736600" cy="259045"/>
    <xdr:sp macro="" textlink="">
      <xdr:nvSpPr>
        <xdr:cNvPr id="270" name="テキスト ボックス 269"/>
        <xdr:cNvSpPr txBox="1"/>
      </xdr:nvSpPr>
      <xdr:spPr>
        <a:xfrm>
          <a:off x="15798800" y="1476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91948</xdr:rowOff>
    </xdr:from>
    <xdr:to>
      <xdr:col>22</xdr:col>
      <xdr:colOff>254000</xdr:colOff>
      <xdr:row>86</xdr:row>
      <xdr:rowOff>22098</xdr:rowOff>
    </xdr:to>
    <xdr:sp macro="" textlink="">
      <xdr:nvSpPr>
        <xdr:cNvPr id="271" name="円/楕円 270"/>
        <xdr:cNvSpPr/>
      </xdr:nvSpPr>
      <xdr:spPr>
        <a:xfrm>
          <a:off x="152400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6875</xdr:rowOff>
    </xdr:from>
    <xdr:ext cx="762000" cy="259045"/>
    <xdr:sp macro="" textlink="">
      <xdr:nvSpPr>
        <xdr:cNvPr id="272" name="テキスト ボックス 271"/>
        <xdr:cNvSpPr txBox="1"/>
      </xdr:nvSpPr>
      <xdr:spPr>
        <a:xfrm>
          <a:off x="14909800" y="1475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53339</xdr:rowOff>
    </xdr:from>
    <xdr:to>
      <xdr:col>21</xdr:col>
      <xdr:colOff>50800</xdr:colOff>
      <xdr:row>85</xdr:row>
      <xdr:rowOff>154939</xdr:rowOff>
    </xdr:to>
    <xdr:sp macro="" textlink="">
      <xdr:nvSpPr>
        <xdr:cNvPr id="273" name="円/楕円 272"/>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139716</xdr:rowOff>
    </xdr:from>
    <xdr:ext cx="762000" cy="259045"/>
    <xdr:sp macro="" textlink="">
      <xdr:nvSpPr>
        <xdr:cNvPr id="274" name="テキスト ボックス 273"/>
        <xdr:cNvSpPr txBox="1"/>
      </xdr:nvSpPr>
      <xdr:spPr>
        <a:xfrm>
          <a:off x="14020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130302</xdr:rowOff>
    </xdr:from>
    <xdr:to>
      <xdr:col>19</xdr:col>
      <xdr:colOff>533400</xdr:colOff>
      <xdr:row>88</xdr:row>
      <xdr:rowOff>60452</xdr:rowOff>
    </xdr:to>
    <xdr:sp macro="" textlink="">
      <xdr:nvSpPr>
        <xdr:cNvPr id="275" name="円/楕円 274"/>
        <xdr:cNvSpPr/>
      </xdr:nvSpPr>
      <xdr:spPr>
        <a:xfrm>
          <a:off x="13462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45229</xdr:rowOff>
    </xdr:from>
    <xdr:ext cx="762000" cy="259045"/>
    <xdr:sp macro="" textlink="">
      <xdr:nvSpPr>
        <xdr:cNvPr id="276" name="テキスト ボックス 275"/>
        <xdr:cNvSpPr txBox="1"/>
      </xdr:nvSpPr>
      <xdr:spPr>
        <a:xfrm>
          <a:off x="13131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町の人口規模は小さく、面積は</a:t>
          </a:r>
          <a:r>
            <a:rPr kumimoji="1" lang="en-US" altLang="ja-JP" sz="1300">
              <a:latin typeface="ＭＳ Ｐゴシック"/>
            </a:rPr>
            <a:t>370</a:t>
          </a:r>
          <a:r>
            <a:rPr kumimoji="1" lang="ja-JP" altLang="en-US" sz="1300">
              <a:latin typeface="ＭＳ Ｐゴシック"/>
            </a:rPr>
            <a:t>㎢と広大であるため、人口千人当たりの職員数は類似団体の平均を上回ってしまう。住民サービスの低下を招かないよう職員の意識改革と計画的かつ適正な職員数の定員管理に努める。</a:t>
          </a: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7" name="直線コネクタ 306"/>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8"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9" name="直線コネクタ 308"/>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10"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11" name="直線コネクタ 310"/>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107442</xdr:rowOff>
    </xdr:from>
    <xdr:to>
      <xdr:col>24</xdr:col>
      <xdr:colOff>558800</xdr:colOff>
      <xdr:row>60</xdr:row>
      <xdr:rowOff>116519</xdr:rowOff>
    </xdr:to>
    <xdr:cxnSp macro="">
      <xdr:nvCxnSpPr>
        <xdr:cNvPr id="312" name="直線コネクタ 311"/>
        <xdr:cNvCxnSpPr/>
      </xdr:nvCxnSpPr>
      <xdr:spPr>
        <a:xfrm flipV="1">
          <a:off x="16179800" y="10394442"/>
          <a:ext cx="838200" cy="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67436</xdr:rowOff>
    </xdr:from>
    <xdr:ext cx="762000" cy="259045"/>
    <xdr:sp macro="" textlink="">
      <xdr:nvSpPr>
        <xdr:cNvPr id="313" name="定員管理の状況平均値テキスト"/>
        <xdr:cNvSpPr txBox="1"/>
      </xdr:nvSpPr>
      <xdr:spPr>
        <a:xfrm>
          <a:off x="17106900" y="10011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4" name="フローチャート : 判断 313"/>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63664</xdr:rowOff>
    </xdr:from>
    <xdr:to>
      <xdr:col>23</xdr:col>
      <xdr:colOff>406400</xdr:colOff>
      <xdr:row>60</xdr:row>
      <xdr:rowOff>116519</xdr:rowOff>
    </xdr:to>
    <xdr:cxnSp macro="">
      <xdr:nvCxnSpPr>
        <xdr:cNvPr id="315" name="直線コネクタ 314"/>
        <xdr:cNvCxnSpPr/>
      </xdr:nvCxnSpPr>
      <xdr:spPr>
        <a:xfrm>
          <a:off x="15290800" y="10350664"/>
          <a:ext cx="889000" cy="5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6" name="フローチャート : 判断 315"/>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136488</xdr:rowOff>
    </xdr:from>
    <xdr:ext cx="736600" cy="259045"/>
    <xdr:sp macro="" textlink="">
      <xdr:nvSpPr>
        <xdr:cNvPr id="317" name="テキスト ボックス 316"/>
        <xdr:cNvSpPr txBox="1"/>
      </xdr:nvSpPr>
      <xdr:spPr>
        <a:xfrm>
          <a:off x="15798800" y="990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63664</xdr:rowOff>
    </xdr:from>
    <xdr:to>
      <xdr:col>22</xdr:col>
      <xdr:colOff>203200</xdr:colOff>
      <xdr:row>60</xdr:row>
      <xdr:rowOff>91125</xdr:rowOff>
    </xdr:to>
    <xdr:cxnSp macro="">
      <xdr:nvCxnSpPr>
        <xdr:cNvPr id="318" name="直線コネクタ 317"/>
        <xdr:cNvCxnSpPr/>
      </xdr:nvCxnSpPr>
      <xdr:spPr>
        <a:xfrm flipV="1">
          <a:off x="14401800" y="10350664"/>
          <a:ext cx="889000" cy="2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9" name="フローチャート : 判断 318"/>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132236</xdr:rowOff>
    </xdr:from>
    <xdr:ext cx="762000" cy="259045"/>
    <xdr:sp macro="" textlink="">
      <xdr:nvSpPr>
        <xdr:cNvPr id="320" name="テキスト ボックス 319"/>
        <xdr:cNvSpPr txBox="1"/>
      </xdr:nvSpPr>
      <xdr:spPr>
        <a:xfrm>
          <a:off x="14909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91125</xdr:rowOff>
    </xdr:from>
    <xdr:to>
      <xdr:col>21</xdr:col>
      <xdr:colOff>0</xdr:colOff>
      <xdr:row>60</xdr:row>
      <xdr:rowOff>97905</xdr:rowOff>
    </xdr:to>
    <xdr:cxnSp macro="">
      <xdr:nvCxnSpPr>
        <xdr:cNvPr id="321" name="直線コネクタ 320"/>
        <xdr:cNvCxnSpPr/>
      </xdr:nvCxnSpPr>
      <xdr:spPr>
        <a:xfrm flipV="1">
          <a:off x="13512800" y="10378125"/>
          <a:ext cx="889000" cy="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2" name="フローチャート : 判断 321"/>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124767</xdr:rowOff>
    </xdr:from>
    <xdr:ext cx="762000" cy="259045"/>
    <xdr:sp macro="" textlink="">
      <xdr:nvSpPr>
        <xdr:cNvPr id="323" name="テキスト ボックス 322"/>
        <xdr:cNvSpPr txBox="1"/>
      </xdr:nvSpPr>
      <xdr:spPr>
        <a:xfrm>
          <a:off x="14020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4" name="フローチャート : 判断 323"/>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127525</xdr:rowOff>
    </xdr:from>
    <xdr:ext cx="762000" cy="259045"/>
    <xdr:sp macro="" textlink="">
      <xdr:nvSpPr>
        <xdr:cNvPr id="325" name="テキスト ボックス 324"/>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56642</xdr:rowOff>
    </xdr:from>
    <xdr:to>
      <xdr:col>24</xdr:col>
      <xdr:colOff>609600</xdr:colOff>
      <xdr:row>60</xdr:row>
      <xdr:rowOff>158242</xdr:rowOff>
    </xdr:to>
    <xdr:sp macro="" textlink="">
      <xdr:nvSpPr>
        <xdr:cNvPr id="331" name="円/楕円 330"/>
        <xdr:cNvSpPr/>
      </xdr:nvSpPr>
      <xdr:spPr>
        <a:xfrm>
          <a:off x="169672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28719</xdr:rowOff>
    </xdr:from>
    <xdr:ext cx="762000" cy="259045"/>
    <xdr:sp macro="" textlink="">
      <xdr:nvSpPr>
        <xdr:cNvPr id="332" name="定員管理の状況該当値テキスト"/>
        <xdr:cNvSpPr txBox="1"/>
      </xdr:nvSpPr>
      <xdr:spPr>
        <a:xfrm>
          <a:off x="17106900" y="1031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40.14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65719</xdr:rowOff>
    </xdr:from>
    <xdr:to>
      <xdr:col>23</xdr:col>
      <xdr:colOff>457200</xdr:colOff>
      <xdr:row>60</xdr:row>
      <xdr:rowOff>167319</xdr:rowOff>
    </xdr:to>
    <xdr:sp macro="" textlink="">
      <xdr:nvSpPr>
        <xdr:cNvPr id="333" name="円/楕円 332"/>
        <xdr:cNvSpPr/>
      </xdr:nvSpPr>
      <xdr:spPr>
        <a:xfrm>
          <a:off x="16129000" y="1035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152096</xdr:rowOff>
    </xdr:from>
    <xdr:ext cx="736600" cy="259045"/>
    <xdr:sp macro="" textlink="">
      <xdr:nvSpPr>
        <xdr:cNvPr id="334" name="テキスト ボックス 333"/>
        <xdr:cNvSpPr txBox="1"/>
      </xdr:nvSpPr>
      <xdr:spPr>
        <a:xfrm>
          <a:off x="15798800" y="10439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12864</xdr:rowOff>
    </xdr:from>
    <xdr:to>
      <xdr:col>22</xdr:col>
      <xdr:colOff>254000</xdr:colOff>
      <xdr:row>60</xdr:row>
      <xdr:rowOff>114464</xdr:rowOff>
    </xdr:to>
    <xdr:sp macro="" textlink="">
      <xdr:nvSpPr>
        <xdr:cNvPr id="335" name="円/楕円 334"/>
        <xdr:cNvSpPr/>
      </xdr:nvSpPr>
      <xdr:spPr>
        <a:xfrm>
          <a:off x="15240000" y="1029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99241</xdr:rowOff>
    </xdr:from>
    <xdr:ext cx="762000" cy="259045"/>
    <xdr:sp macro="" textlink="">
      <xdr:nvSpPr>
        <xdr:cNvPr id="336" name="テキスト ボックス 335"/>
        <xdr:cNvSpPr txBox="1"/>
      </xdr:nvSpPr>
      <xdr:spPr>
        <a:xfrm>
          <a:off x="14909800" y="1038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40325</xdr:rowOff>
    </xdr:from>
    <xdr:to>
      <xdr:col>21</xdr:col>
      <xdr:colOff>50800</xdr:colOff>
      <xdr:row>60</xdr:row>
      <xdr:rowOff>141925</xdr:rowOff>
    </xdr:to>
    <xdr:sp macro="" textlink="">
      <xdr:nvSpPr>
        <xdr:cNvPr id="337" name="円/楕円 336"/>
        <xdr:cNvSpPr/>
      </xdr:nvSpPr>
      <xdr:spPr>
        <a:xfrm>
          <a:off x="14351000" y="1032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126702</xdr:rowOff>
    </xdr:from>
    <xdr:ext cx="762000" cy="259045"/>
    <xdr:sp macro="" textlink="">
      <xdr:nvSpPr>
        <xdr:cNvPr id="338" name="テキスト ボックス 337"/>
        <xdr:cNvSpPr txBox="1"/>
      </xdr:nvSpPr>
      <xdr:spPr>
        <a:xfrm>
          <a:off x="14020800" y="104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47105</xdr:rowOff>
    </xdr:from>
    <xdr:to>
      <xdr:col>19</xdr:col>
      <xdr:colOff>533400</xdr:colOff>
      <xdr:row>60</xdr:row>
      <xdr:rowOff>148705</xdr:rowOff>
    </xdr:to>
    <xdr:sp macro="" textlink="">
      <xdr:nvSpPr>
        <xdr:cNvPr id="339" name="円/楕円 338"/>
        <xdr:cNvSpPr/>
      </xdr:nvSpPr>
      <xdr:spPr>
        <a:xfrm>
          <a:off x="13462000" y="1033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133482</xdr:rowOff>
    </xdr:from>
    <xdr:ext cx="762000" cy="259045"/>
    <xdr:sp macro="" textlink="">
      <xdr:nvSpPr>
        <xdr:cNvPr id="340" name="テキスト ボックス 339"/>
        <xdr:cNvSpPr txBox="1"/>
      </xdr:nvSpPr>
      <xdr:spPr>
        <a:xfrm>
          <a:off x="13131800" y="1042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実質公債比率は、繰上げ償還や大口過疎対策事業債の終了により低水準で推移している。今後も大規模事業の整理、縮小を図り公債費の抑制し、有利な起債の活用に努める。</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7" name="直線コネクタ 35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8" name="テキスト ボックス 35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9" name="直線コネクタ 35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0" name="テキスト ボックス 35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3" name="直線コネクタ 36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4" name="テキスト ボックス 36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5" name="直線コネクタ 36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8" name="直線コネクタ 367"/>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9"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70" name="直線コネクタ 369"/>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71"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2" name="直線コネクタ 371"/>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8890</xdr:rowOff>
    </xdr:from>
    <xdr:to>
      <xdr:col>24</xdr:col>
      <xdr:colOff>558800</xdr:colOff>
      <xdr:row>39</xdr:row>
      <xdr:rowOff>24977</xdr:rowOff>
    </xdr:to>
    <xdr:cxnSp macro="">
      <xdr:nvCxnSpPr>
        <xdr:cNvPr id="373" name="直線コネクタ 372"/>
        <xdr:cNvCxnSpPr/>
      </xdr:nvCxnSpPr>
      <xdr:spPr>
        <a:xfrm flipV="1">
          <a:off x="16179800" y="66954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4" name="公債費負担の状況平均値テキスト"/>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5" name="フローチャート : 判断 374"/>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24977</xdr:rowOff>
    </xdr:from>
    <xdr:to>
      <xdr:col>23</xdr:col>
      <xdr:colOff>406400</xdr:colOff>
      <xdr:row>39</xdr:row>
      <xdr:rowOff>73237</xdr:rowOff>
    </xdr:to>
    <xdr:cxnSp macro="">
      <xdr:nvCxnSpPr>
        <xdr:cNvPr id="376" name="直線コネクタ 375"/>
        <xdr:cNvCxnSpPr/>
      </xdr:nvCxnSpPr>
      <xdr:spPr>
        <a:xfrm flipV="1">
          <a:off x="15290800" y="67115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7" name="フローチャート : 判断 376"/>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78" name="テキスト ボックス 377"/>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73237</xdr:rowOff>
    </xdr:from>
    <xdr:to>
      <xdr:col>22</xdr:col>
      <xdr:colOff>203200</xdr:colOff>
      <xdr:row>39</xdr:row>
      <xdr:rowOff>161713</xdr:rowOff>
    </xdr:to>
    <xdr:cxnSp macro="">
      <xdr:nvCxnSpPr>
        <xdr:cNvPr id="379" name="直線コネクタ 378"/>
        <xdr:cNvCxnSpPr/>
      </xdr:nvCxnSpPr>
      <xdr:spPr>
        <a:xfrm flipV="1">
          <a:off x="14401800" y="67597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0" name="フローチャート : 判断 379"/>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81" name="テキスト ボックス 380"/>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161713</xdr:rowOff>
    </xdr:from>
    <xdr:to>
      <xdr:col>21</xdr:col>
      <xdr:colOff>0</xdr:colOff>
      <xdr:row>40</xdr:row>
      <xdr:rowOff>118956</xdr:rowOff>
    </xdr:to>
    <xdr:cxnSp macro="">
      <xdr:nvCxnSpPr>
        <xdr:cNvPr id="382" name="直線コネクタ 381"/>
        <xdr:cNvCxnSpPr/>
      </xdr:nvCxnSpPr>
      <xdr:spPr>
        <a:xfrm flipV="1">
          <a:off x="13512800" y="684826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3" name="フローチャート : 判断 382"/>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4" name="テキスト ボックス 383"/>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5" name="フローチャート : 判断 384"/>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86" name="テキスト ボックス 385"/>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92" name="円/楕円 391"/>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146067</xdr:rowOff>
    </xdr:from>
    <xdr:ext cx="762000" cy="259045"/>
    <xdr:sp macro="" textlink="">
      <xdr:nvSpPr>
        <xdr:cNvPr id="393"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145627</xdr:rowOff>
    </xdr:from>
    <xdr:to>
      <xdr:col>23</xdr:col>
      <xdr:colOff>457200</xdr:colOff>
      <xdr:row>39</xdr:row>
      <xdr:rowOff>75777</xdr:rowOff>
    </xdr:to>
    <xdr:sp macro="" textlink="">
      <xdr:nvSpPr>
        <xdr:cNvPr id="394" name="円/楕円 393"/>
        <xdr:cNvSpPr/>
      </xdr:nvSpPr>
      <xdr:spPr>
        <a:xfrm>
          <a:off x="16129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85954</xdr:rowOff>
    </xdr:from>
    <xdr:ext cx="736600" cy="259045"/>
    <xdr:sp macro="" textlink="">
      <xdr:nvSpPr>
        <xdr:cNvPr id="395" name="テキスト ボックス 394"/>
        <xdr:cNvSpPr txBox="1"/>
      </xdr:nvSpPr>
      <xdr:spPr>
        <a:xfrm>
          <a:off x="15798800" y="64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22437</xdr:rowOff>
    </xdr:from>
    <xdr:to>
      <xdr:col>22</xdr:col>
      <xdr:colOff>254000</xdr:colOff>
      <xdr:row>39</xdr:row>
      <xdr:rowOff>124037</xdr:rowOff>
    </xdr:to>
    <xdr:sp macro="" textlink="">
      <xdr:nvSpPr>
        <xdr:cNvPr id="396" name="円/楕円 395"/>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134214</xdr:rowOff>
    </xdr:from>
    <xdr:ext cx="762000" cy="259045"/>
    <xdr:sp macro="" textlink="">
      <xdr:nvSpPr>
        <xdr:cNvPr id="397" name="テキスト ボックス 396"/>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110913</xdr:rowOff>
    </xdr:from>
    <xdr:to>
      <xdr:col>21</xdr:col>
      <xdr:colOff>50800</xdr:colOff>
      <xdr:row>40</xdr:row>
      <xdr:rowOff>41063</xdr:rowOff>
    </xdr:to>
    <xdr:sp macro="" textlink="">
      <xdr:nvSpPr>
        <xdr:cNvPr id="398" name="円/楕円 397"/>
        <xdr:cNvSpPr/>
      </xdr:nvSpPr>
      <xdr:spPr>
        <a:xfrm>
          <a:off x="14351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51240</xdr:rowOff>
    </xdr:from>
    <xdr:ext cx="762000" cy="259045"/>
    <xdr:sp macro="" textlink="">
      <xdr:nvSpPr>
        <xdr:cNvPr id="399" name="テキスト ボックス 398"/>
        <xdr:cNvSpPr txBox="1"/>
      </xdr:nvSpPr>
      <xdr:spPr>
        <a:xfrm>
          <a:off x="14020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68156</xdr:rowOff>
    </xdr:from>
    <xdr:to>
      <xdr:col>19</xdr:col>
      <xdr:colOff>533400</xdr:colOff>
      <xdr:row>40</xdr:row>
      <xdr:rowOff>169756</xdr:rowOff>
    </xdr:to>
    <xdr:sp macro="" textlink="">
      <xdr:nvSpPr>
        <xdr:cNvPr id="400" name="円/楕円 399"/>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8483</xdr:rowOff>
    </xdr:from>
    <xdr:ext cx="762000" cy="259045"/>
    <xdr:sp macro="" textlink="">
      <xdr:nvSpPr>
        <xdr:cNvPr id="401" name="テキスト ボックス 400"/>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将来負担額よりも充当額可能額の財源が上回るため、将来負担比率はない。今後も計画的な定員管理と実質的公債比率を勘案して計画的な起債発行に努める。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30" name="直線コネクタ 429"/>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31"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2" name="直線コネクタ 431"/>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3" name="フローチャート : 判断 44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4" name="テキスト ボックス 44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山梨県早川町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
1,120
369.96
2,785,119
2,503,815
266,263
1,549,151
2,024,478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保健師の採用、出向職員の復帰により職員数は増えたが、類似団体平均と同じ水準で推移している。また今後大量の退職者が予定され指数の増加が見込まれているため、職員採用の計画的な実施と管理職手当や時間外手当等の適正な運用を図り、人件費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58420</xdr:rowOff>
    </xdr:from>
    <xdr:to>
      <xdr:col>7</xdr:col>
      <xdr:colOff>15875</xdr:colOff>
      <xdr:row>34</xdr:row>
      <xdr:rowOff>154432</xdr:rowOff>
    </xdr:to>
    <xdr:cxnSp macro="">
      <xdr:nvCxnSpPr>
        <xdr:cNvPr id="64" name="直線コネクタ 63"/>
        <xdr:cNvCxnSpPr/>
      </xdr:nvCxnSpPr>
      <xdr:spPr>
        <a:xfrm>
          <a:off x="3987800" y="588772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58420</xdr:rowOff>
    </xdr:from>
    <xdr:to>
      <xdr:col>5</xdr:col>
      <xdr:colOff>549275</xdr:colOff>
      <xdr:row>35</xdr:row>
      <xdr:rowOff>14986</xdr:rowOff>
    </xdr:to>
    <xdr:cxnSp macro="">
      <xdr:nvCxnSpPr>
        <xdr:cNvPr id="67" name="直線コネクタ 66"/>
        <xdr:cNvCxnSpPr/>
      </xdr:nvCxnSpPr>
      <xdr:spPr>
        <a:xfrm flipV="1">
          <a:off x="3098800" y="58877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135145</xdr:rowOff>
    </xdr:from>
    <xdr:ext cx="736600" cy="259045"/>
    <xdr:sp macro="" textlink="">
      <xdr:nvSpPr>
        <xdr:cNvPr id="69" name="テキスト ボックス 68"/>
        <xdr:cNvSpPr txBox="1"/>
      </xdr:nvSpPr>
      <xdr:spPr>
        <a:xfrm>
          <a:off x="3606800" y="596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17272</xdr:rowOff>
    </xdr:from>
    <xdr:to>
      <xdr:col>4</xdr:col>
      <xdr:colOff>346075</xdr:colOff>
      <xdr:row>35</xdr:row>
      <xdr:rowOff>14986</xdr:rowOff>
    </xdr:to>
    <xdr:cxnSp macro="">
      <xdr:nvCxnSpPr>
        <xdr:cNvPr id="70" name="直線コネクタ 69"/>
        <xdr:cNvCxnSpPr/>
      </xdr:nvCxnSpPr>
      <xdr:spPr>
        <a:xfrm>
          <a:off x="2209800" y="584657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43959</xdr:rowOff>
    </xdr:from>
    <xdr:ext cx="762000" cy="259045"/>
    <xdr:sp macro="" textlink="">
      <xdr:nvSpPr>
        <xdr:cNvPr id="72" name="テキスト ボックス 71"/>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129286</xdr:rowOff>
    </xdr:from>
    <xdr:to>
      <xdr:col>3</xdr:col>
      <xdr:colOff>142875</xdr:colOff>
      <xdr:row>34</xdr:row>
      <xdr:rowOff>17272</xdr:rowOff>
    </xdr:to>
    <xdr:cxnSp macro="">
      <xdr:nvCxnSpPr>
        <xdr:cNvPr id="73" name="直線コネクタ 72"/>
        <xdr:cNvCxnSpPr/>
      </xdr:nvCxnSpPr>
      <xdr:spPr>
        <a:xfrm>
          <a:off x="1320800" y="57871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130573</xdr:rowOff>
    </xdr:from>
    <xdr:ext cx="762000" cy="259045"/>
    <xdr:sp macro="" textlink="">
      <xdr:nvSpPr>
        <xdr:cNvPr id="75" name="テキスト ボックス 74"/>
        <xdr:cNvSpPr txBox="1"/>
      </xdr:nvSpPr>
      <xdr:spPr>
        <a:xfrm>
          <a:off x="1828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148861</xdr:rowOff>
    </xdr:from>
    <xdr:ext cx="762000" cy="259045"/>
    <xdr:sp macro="" textlink="">
      <xdr:nvSpPr>
        <xdr:cNvPr id="77" name="テキスト ボックス 76"/>
        <xdr:cNvSpPr txBox="1"/>
      </xdr:nvSpPr>
      <xdr:spPr>
        <a:xfrm>
          <a:off x="939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83" name="円/楕円 82"/>
        <xdr:cNvSpPr/>
      </xdr:nvSpPr>
      <xdr:spPr>
        <a:xfrm>
          <a:off x="4775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75709</xdr:rowOff>
    </xdr:from>
    <xdr:ext cx="762000" cy="259045"/>
    <xdr:sp macro="" textlink="">
      <xdr:nvSpPr>
        <xdr:cNvPr id="84" name="人件費該当値テキスト"/>
        <xdr:cNvSpPr txBox="1"/>
      </xdr:nvSpPr>
      <xdr:spPr>
        <a:xfrm>
          <a:off x="4914900" y="590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7620</xdr:rowOff>
    </xdr:from>
    <xdr:to>
      <xdr:col>5</xdr:col>
      <xdr:colOff>600075</xdr:colOff>
      <xdr:row>34</xdr:row>
      <xdr:rowOff>109220</xdr:rowOff>
    </xdr:to>
    <xdr:sp macro="" textlink="">
      <xdr:nvSpPr>
        <xdr:cNvPr id="85" name="円/楕円 84"/>
        <xdr:cNvSpPr/>
      </xdr:nvSpPr>
      <xdr:spPr>
        <a:xfrm>
          <a:off x="3937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119397</xdr:rowOff>
    </xdr:from>
    <xdr:ext cx="736600" cy="259045"/>
    <xdr:sp macro="" textlink="">
      <xdr:nvSpPr>
        <xdr:cNvPr id="86" name="テキスト ボックス 85"/>
        <xdr:cNvSpPr txBox="1"/>
      </xdr:nvSpPr>
      <xdr:spPr>
        <a:xfrm>
          <a:off x="3606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135636</xdr:rowOff>
    </xdr:from>
    <xdr:to>
      <xdr:col>4</xdr:col>
      <xdr:colOff>396875</xdr:colOff>
      <xdr:row>35</xdr:row>
      <xdr:rowOff>65786</xdr:rowOff>
    </xdr:to>
    <xdr:sp macro="" textlink="">
      <xdr:nvSpPr>
        <xdr:cNvPr id="87" name="円/楕円 86"/>
        <xdr:cNvSpPr/>
      </xdr:nvSpPr>
      <xdr:spPr>
        <a:xfrm>
          <a:off x="3048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50563</xdr:rowOff>
    </xdr:from>
    <xdr:ext cx="762000" cy="259045"/>
    <xdr:sp macro="" textlink="">
      <xdr:nvSpPr>
        <xdr:cNvPr id="88" name="テキスト ボックス 87"/>
        <xdr:cNvSpPr txBox="1"/>
      </xdr:nvSpPr>
      <xdr:spPr>
        <a:xfrm>
          <a:off x="2717800" y="605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137922</xdr:rowOff>
    </xdr:from>
    <xdr:to>
      <xdr:col>3</xdr:col>
      <xdr:colOff>193675</xdr:colOff>
      <xdr:row>34</xdr:row>
      <xdr:rowOff>68072</xdr:rowOff>
    </xdr:to>
    <xdr:sp macro="" textlink="">
      <xdr:nvSpPr>
        <xdr:cNvPr id="89" name="円/楕円 88"/>
        <xdr:cNvSpPr/>
      </xdr:nvSpPr>
      <xdr:spPr>
        <a:xfrm>
          <a:off x="2159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78249</xdr:rowOff>
    </xdr:from>
    <xdr:ext cx="762000" cy="259045"/>
    <xdr:sp macro="" textlink="">
      <xdr:nvSpPr>
        <xdr:cNvPr id="90" name="テキスト ボックス 89"/>
        <xdr:cNvSpPr txBox="1"/>
      </xdr:nvSpPr>
      <xdr:spPr>
        <a:xfrm>
          <a:off x="1828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78486</xdr:rowOff>
    </xdr:from>
    <xdr:to>
      <xdr:col>1</xdr:col>
      <xdr:colOff>676275</xdr:colOff>
      <xdr:row>34</xdr:row>
      <xdr:rowOff>8636</xdr:rowOff>
    </xdr:to>
    <xdr:sp macro="" textlink="">
      <xdr:nvSpPr>
        <xdr:cNvPr id="91" name="円/楕円 90"/>
        <xdr:cNvSpPr/>
      </xdr:nvSpPr>
      <xdr:spPr>
        <a:xfrm>
          <a:off x="1270000" y="57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18813</xdr:rowOff>
    </xdr:from>
    <xdr:ext cx="762000" cy="259045"/>
    <xdr:sp macro="" textlink="">
      <xdr:nvSpPr>
        <xdr:cNvPr id="92" name="テキスト ボックス 91"/>
        <xdr:cNvSpPr txBox="1"/>
      </xdr:nvSpPr>
      <xdr:spPr>
        <a:xfrm>
          <a:off x="939800" y="550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町は、広大な面積に集落が点在しているため、小学校等の公共施設を集約することが難しく、また町民の移動手段を確保するための公共交通や観光関連施設を指定管理者制度を導入し運用を行っていることにより施設の維持管理費等が増加し、物件費が高くなる要因となっている。今後、公共施設等総合管理計画により、公共施設の計画的な整備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5842</xdr:rowOff>
    </xdr:from>
    <xdr:to>
      <xdr:col>24</xdr:col>
      <xdr:colOff>31750</xdr:colOff>
      <xdr:row>17</xdr:row>
      <xdr:rowOff>28702</xdr:rowOff>
    </xdr:to>
    <xdr:cxnSp macro="">
      <xdr:nvCxnSpPr>
        <xdr:cNvPr id="122" name="直線コネクタ 121"/>
        <xdr:cNvCxnSpPr/>
      </xdr:nvCxnSpPr>
      <xdr:spPr>
        <a:xfrm>
          <a:off x="15671800" y="29204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158005</xdr:rowOff>
    </xdr:from>
    <xdr:ext cx="762000" cy="259045"/>
    <xdr:sp macro="" textlink="">
      <xdr:nvSpPr>
        <xdr:cNvPr id="123" name="物件費平均値テキスト"/>
        <xdr:cNvSpPr txBox="1"/>
      </xdr:nvSpPr>
      <xdr:spPr>
        <a:xfrm>
          <a:off x="16598900" y="290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168148</xdr:rowOff>
    </xdr:from>
    <xdr:to>
      <xdr:col>22</xdr:col>
      <xdr:colOff>565150</xdr:colOff>
      <xdr:row>17</xdr:row>
      <xdr:rowOff>5842</xdr:rowOff>
    </xdr:to>
    <xdr:cxnSp macro="">
      <xdr:nvCxnSpPr>
        <xdr:cNvPr id="125" name="直線コネクタ 124"/>
        <xdr:cNvCxnSpPr/>
      </xdr:nvCxnSpPr>
      <xdr:spPr>
        <a:xfrm>
          <a:off x="14782800" y="2911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66819</xdr:rowOff>
    </xdr:from>
    <xdr:ext cx="736600" cy="259045"/>
    <xdr:sp macro="" textlink="">
      <xdr:nvSpPr>
        <xdr:cNvPr id="127" name="テキスト ボックス 126"/>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78994</xdr:rowOff>
    </xdr:from>
    <xdr:to>
      <xdr:col>21</xdr:col>
      <xdr:colOff>361950</xdr:colOff>
      <xdr:row>16</xdr:row>
      <xdr:rowOff>168148</xdr:rowOff>
    </xdr:to>
    <xdr:cxnSp macro="">
      <xdr:nvCxnSpPr>
        <xdr:cNvPr id="128" name="直線コネクタ 127"/>
        <xdr:cNvCxnSpPr/>
      </xdr:nvCxnSpPr>
      <xdr:spPr>
        <a:xfrm>
          <a:off x="13893800" y="265074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50563</xdr:rowOff>
    </xdr:from>
    <xdr:ext cx="762000" cy="259045"/>
    <xdr:sp macro="" textlink="">
      <xdr:nvSpPr>
        <xdr:cNvPr id="130" name="テキスト ボックス 129"/>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78994</xdr:rowOff>
    </xdr:from>
    <xdr:to>
      <xdr:col>20</xdr:col>
      <xdr:colOff>158750</xdr:colOff>
      <xdr:row>15</xdr:row>
      <xdr:rowOff>83566</xdr:rowOff>
    </xdr:to>
    <xdr:cxnSp macro="">
      <xdr:nvCxnSpPr>
        <xdr:cNvPr id="131" name="直線コネクタ 130"/>
        <xdr:cNvCxnSpPr/>
      </xdr:nvCxnSpPr>
      <xdr:spPr>
        <a:xfrm flipV="1">
          <a:off x="13004800" y="2650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149352</xdr:rowOff>
    </xdr:from>
    <xdr:to>
      <xdr:col>24</xdr:col>
      <xdr:colOff>82550</xdr:colOff>
      <xdr:row>17</xdr:row>
      <xdr:rowOff>79502</xdr:rowOff>
    </xdr:to>
    <xdr:sp macro="" textlink="">
      <xdr:nvSpPr>
        <xdr:cNvPr id="141" name="円/楕円 140"/>
        <xdr:cNvSpPr/>
      </xdr:nvSpPr>
      <xdr:spPr>
        <a:xfrm>
          <a:off x="164592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165879</xdr:rowOff>
    </xdr:from>
    <xdr:ext cx="762000" cy="259045"/>
    <xdr:sp macro="" textlink="">
      <xdr:nvSpPr>
        <xdr:cNvPr id="142" name="物件費該当値テキスト"/>
        <xdr:cNvSpPr txBox="1"/>
      </xdr:nvSpPr>
      <xdr:spPr>
        <a:xfrm>
          <a:off x="16598900" y="273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126492</xdr:rowOff>
    </xdr:from>
    <xdr:to>
      <xdr:col>22</xdr:col>
      <xdr:colOff>615950</xdr:colOff>
      <xdr:row>17</xdr:row>
      <xdr:rowOff>56642</xdr:rowOff>
    </xdr:to>
    <xdr:sp macro="" textlink="">
      <xdr:nvSpPr>
        <xdr:cNvPr id="143" name="円/楕円 142"/>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44" name="テキスト ボックス 143"/>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117348</xdr:rowOff>
    </xdr:from>
    <xdr:to>
      <xdr:col>21</xdr:col>
      <xdr:colOff>412750</xdr:colOff>
      <xdr:row>17</xdr:row>
      <xdr:rowOff>47498</xdr:rowOff>
    </xdr:to>
    <xdr:sp macro="" textlink="">
      <xdr:nvSpPr>
        <xdr:cNvPr id="145" name="円/楕円 144"/>
        <xdr:cNvSpPr/>
      </xdr:nvSpPr>
      <xdr:spPr>
        <a:xfrm>
          <a:off x="14732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46" name="テキスト ボックス 145"/>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28194</xdr:rowOff>
    </xdr:from>
    <xdr:to>
      <xdr:col>20</xdr:col>
      <xdr:colOff>209550</xdr:colOff>
      <xdr:row>15</xdr:row>
      <xdr:rowOff>129794</xdr:rowOff>
    </xdr:to>
    <xdr:sp macro="" textlink="">
      <xdr:nvSpPr>
        <xdr:cNvPr id="147" name="円/楕円 146"/>
        <xdr:cNvSpPr/>
      </xdr:nvSpPr>
      <xdr:spPr>
        <a:xfrm>
          <a:off x="13843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139971</xdr:rowOff>
    </xdr:from>
    <xdr:ext cx="762000" cy="259045"/>
    <xdr:sp macro="" textlink="">
      <xdr:nvSpPr>
        <xdr:cNvPr id="148" name="テキスト ボックス 147"/>
        <xdr:cNvSpPr txBox="1"/>
      </xdr:nvSpPr>
      <xdr:spPr>
        <a:xfrm>
          <a:off x="13512800" y="23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32766</xdr:rowOff>
    </xdr:from>
    <xdr:to>
      <xdr:col>19</xdr:col>
      <xdr:colOff>6350</xdr:colOff>
      <xdr:row>15</xdr:row>
      <xdr:rowOff>134366</xdr:rowOff>
    </xdr:to>
    <xdr:sp macro="" textlink="">
      <xdr:nvSpPr>
        <xdr:cNvPr id="149" name="円/楕円 148"/>
        <xdr:cNvSpPr/>
      </xdr:nvSpPr>
      <xdr:spPr>
        <a:xfrm>
          <a:off x="12954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144543</xdr:rowOff>
    </xdr:from>
    <xdr:ext cx="762000" cy="259045"/>
    <xdr:sp macro="" textlink="">
      <xdr:nvSpPr>
        <xdr:cNvPr id="150" name="テキスト ボックス 149"/>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扶助費は前年度と比較して大きく増減はなく、類似団体平均を下回って推移している、高齢化率が</a:t>
          </a:r>
          <a:r>
            <a:rPr kumimoji="1" lang="en-US" altLang="ja-JP" sz="1300">
              <a:latin typeface="ＭＳ Ｐゴシック"/>
            </a:rPr>
            <a:t>48.3%</a:t>
          </a:r>
          <a:r>
            <a:rPr kumimoji="1" lang="ja-JP" altLang="en-US" sz="1300">
              <a:latin typeface="ＭＳ Ｐゴシック"/>
            </a:rPr>
            <a:t>と高い数値を示しており、安易に削減できないサービスもあるが、制度内容の適正化を図り住民サービスの向上に努める。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54</xdr:row>
      <xdr:rowOff>159657</xdr:rowOff>
    </xdr:to>
    <xdr:cxnSp macro="">
      <xdr:nvCxnSpPr>
        <xdr:cNvPr id="184" name="直線コネクタ 183"/>
        <xdr:cNvCxnSpPr/>
      </xdr:nvCxnSpPr>
      <xdr:spPr>
        <a:xfrm flipV="1">
          <a:off x="3987800" y="93689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54</xdr:row>
      <xdr:rowOff>159657</xdr:rowOff>
    </xdr:to>
    <xdr:cxnSp macro="">
      <xdr:nvCxnSpPr>
        <xdr:cNvPr id="187" name="直線コネクタ 186"/>
        <xdr:cNvCxnSpPr/>
      </xdr:nvCxnSpPr>
      <xdr:spPr>
        <a:xfrm>
          <a:off x="3098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159657</xdr:rowOff>
    </xdr:to>
    <xdr:cxnSp macro="">
      <xdr:nvCxnSpPr>
        <xdr:cNvPr id="190" name="直線コネクタ 189"/>
        <xdr:cNvCxnSpPr/>
      </xdr:nvCxnSpPr>
      <xdr:spPr>
        <a:xfrm>
          <a:off x="2209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143328</xdr:rowOff>
    </xdr:to>
    <xdr:cxnSp macro="">
      <xdr:nvCxnSpPr>
        <xdr:cNvPr id="193" name="直線コネクタ 192"/>
        <xdr:cNvCxnSpPr/>
      </xdr:nvCxnSpPr>
      <xdr:spPr>
        <a:xfrm flipV="1">
          <a:off x="1320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5" name="テキスト ボックス 194"/>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03" name="円/楕円 202"/>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04"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05" name="円/楕円 204"/>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06" name="テキスト ボックス 205"/>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07" name="円/楕円 206"/>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08" name="テキスト ボックス 207"/>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09" name="円/楕円 208"/>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0" name="テキスト ボックス 209"/>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1" name="円/楕円 210"/>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2" name="テキスト ボックス 211"/>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別会計への繰出金に対する支出額が大きく、簡易水道事業特別会計への繰出金が大きな割合を占めている。また本町は高齢化率が高い水準で推移する中、介護保険給付費、後期高齢者医療費の増加も見込まれ、健康増進、介護予防を図りつつ、簡易水道事業特別会計では、受益者負担の公正、公平性な負担の見直しを実施し繰出金の縮減に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27940</xdr:rowOff>
    </xdr:from>
    <xdr:to>
      <xdr:col>24</xdr:col>
      <xdr:colOff>31750</xdr:colOff>
      <xdr:row>56</xdr:row>
      <xdr:rowOff>35560</xdr:rowOff>
    </xdr:to>
    <xdr:cxnSp macro="">
      <xdr:nvCxnSpPr>
        <xdr:cNvPr id="244" name="直線コネクタ 243"/>
        <xdr:cNvCxnSpPr/>
      </xdr:nvCxnSpPr>
      <xdr:spPr>
        <a:xfrm>
          <a:off x="15671800" y="9629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45" name="その他平均値テキスト"/>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27940</xdr:rowOff>
    </xdr:to>
    <xdr:cxnSp macro="">
      <xdr:nvCxnSpPr>
        <xdr:cNvPr id="247" name="直線コネクタ 246"/>
        <xdr:cNvCxnSpPr/>
      </xdr:nvCxnSpPr>
      <xdr:spPr>
        <a:xfrm>
          <a:off x="14782800" y="9598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49" name="テキスト ボックス 248"/>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55</xdr:row>
      <xdr:rowOff>168910</xdr:rowOff>
    </xdr:to>
    <xdr:cxnSp macro="">
      <xdr:nvCxnSpPr>
        <xdr:cNvPr id="250" name="直線コネクタ 249"/>
        <xdr:cNvCxnSpPr/>
      </xdr:nvCxnSpPr>
      <xdr:spPr>
        <a:xfrm>
          <a:off x="13893800" y="9568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52" name="テキスト ボックス 251"/>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55</xdr:row>
      <xdr:rowOff>138430</xdr:rowOff>
    </xdr:to>
    <xdr:cxnSp macro="">
      <xdr:nvCxnSpPr>
        <xdr:cNvPr id="253" name="直線コネクタ 252"/>
        <xdr:cNvCxnSpPr/>
      </xdr:nvCxnSpPr>
      <xdr:spPr>
        <a:xfrm>
          <a:off x="13004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55" name="テキスト ボックス 254"/>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63" name="円/楕円 262"/>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1287</xdr:rowOff>
    </xdr:from>
    <xdr:ext cx="762000" cy="259045"/>
    <xdr:sp macro="" textlink="">
      <xdr:nvSpPr>
        <xdr:cNvPr id="264"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65" name="円/楕円 264"/>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66" name="テキスト ボックス 265"/>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118110</xdr:rowOff>
    </xdr:from>
    <xdr:to>
      <xdr:col>21</xdr:col>
      <xdr:colOff>412750</xdr:colOff>
      <xdr:row>56</xdr:row>
      <xdr:rowOff>48260</xdr:rowOff>
    </xdr:to>
    <xdr:sp macro="" textlink="">
      <xdr:nvSpPr>
        <xdr:cNvPr id="267" name="円/楕円 266"/>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68" name="テキスト ボックス 267"/>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87630</xdr:rowOff>
    </xdr:from>
    <xdr:to>
      <xdr:col>20</xdr:col>
      <xdr:colOff>209550</xdr:colOff>
      <xdr:row>56</xdr:row>
      <xdr:rowOff>17780</xdr:rowOff>
    </xdr:to>
    <xdr:sp macro="" textlink="">
      <xdr:nvSpPr>
        <xdr:cNvPr id="269" name="円/楕円 268"/>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27957</xdr:rowOff>
    </xdr:from>
    <xdr:ext cx="762000" cy="259045"/>
    <xdr:sp macro="" textlink="">
      <xdr:nvSpPr>
        <xdr:cNvPr id="270" name="テキスト ボックス 269"/>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71" name="円/楕円 270"/>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72" name="テキスト ボックス 271"/>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は、一部事務組合への負担金が大きな割合を占めている。昨年度までは、地域おこし協力隊募集事業を補助金として、対象事業者へ支給していたが、物件費からの支給に変更したことにより減額となった。今後は、単独事業について成果等を検証しながら有意義な事業に対して補助金を支給するよう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131572</xdr:rowOff>
    </xdr:to>
    <xdr:cxnSp macro="">
      <xdr:nvCxnSpPr>
        <xdr:cNvPr id="302" name="直線コネクタ 301"/>
        <xdr:cNvCxnSpPr/>
      </xdr:nvCxnSpPr>
      <xdr:spPr>
        <a:xfrm flipV="1">
          <a:off x="15671800" y="62397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36</xdr:row>
      <xdr:rowOff>131572</xdr:rowOff>
    </xdr:to>
    <xdr:cxnSp macro="">
      <xdr:nvCxnSpPr>
        <xdr:cNvPr id="305" name="直線コネクタ 304"/>
        <xdr:cNvCxnSpPr/>
      </xdr:nvCxnSpPr>
      <xdr:spPr>
        <a:xfrm>
          <a:off x="14782800" y="6299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07" name="テキスト ボックス 306"/>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37</xdr:row>
      <xdr:rowOff>65278</xdr:rowOff>
    </xdr:to>
    <xdr:cxnSp macro="">
      <xdr:nvCxnSpPr>
        <xdr:cNvPr id="308" name="直線コネクタ 307"/>
        <xdr:cNvCxnSpPr/>
      </xdr:nvCxnSpPr>
      <xdr:spPr>
        <a:xfrm flipV="1">
          <a:off x="13893800" y="62992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0" name="テキスト ボックス 309"/>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33274</xdr:rowOff>
    </xdr:from>
    <xdr:to>
      <xdr:col>20</xdr:col>
      <xdr:colOff>158750</xdr:colOff>
      <xdr:row>37</xdr:row>
      <xdr:rowOff>65278</xdr:rowOff>
    </xdr:to>
    <xdr:cxnSp macro="">
      <xdr:nvCxnSpPr>
        <xdr:cNvPr id="311" name="直線コネクタ 310"/>
        <xdr:cNvCxnSpPr/>
      </xdr:nvCxnSpPr>
      <xdr:spPr>
        <a:xfrm>
          <a:off x="13004800" y="6376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13" name="テキスト ボックス 312"/>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21" name="円/楕円 320"/>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22"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23" name="円/楕円 322"/>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24" name="テキスト ボックス 32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25" name="円/楕円 324"/>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16527</xdr:rowOff>
    </xdr:from>
    <xdr:ext cx="762000" cy="259045"/>
    <xdr:sp macro="" textlink="">
      <xdr:nvSpPr>
        <xdr:cNvPr id="326" name="テキスト ボックス 325"/>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14478</xdr:rowOff>
    </xdr:from>
    <xdr:to>
      <xdr:col>20</xdr:col>
      <xdr:colOff>209550</xdr:colOff>
      <xdr:row>37</xdr:row>
      <xdr:rowOff>116078</xdr:rowOff>
    </xdr:to>
    <xdr:sp macro="" textlink="">
      <xdr:nvSpPr>
        <xdr:cNvPr id="327" name="円/楕円 326"/>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100855</xdr:rowOff>
    </xdr:from>
    <xdr:ext cx="762000" cy="259045"/>
    <xdr:sp macro="" textlink="">
      <xdr:nvSpPr>
        <xdr:cNvPr id="328" name="テキスト ボックス 327"/>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29" name="円/楕円 328"/>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30" name="テキスト ボックス 329"/>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上げ償還や大口の過疎対策事業債の償還終了により、類似団体平均を下回る数値となっている、今後、老朽化した施設の建て替えや防災行政無線デジタル化事業、定住人口増加に向けた、町営住宅の建設などの大規模事業が予定され、起債の比率増加が見込まれている。普通建設事業の選択と集中、公共施設総合管理計画との整合性を図り、健全な財政運営が維持できるよう、地方債発行の抑制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58420</xdr:rowOff>
    </xdr:from>
    <xdr:to>
      <xdr:col>7</xdr:col>
      <xdr:colOff>15875</xdr:colOff>
      <xdr:row>75</xdr:row>
      <xdr:rowOff>81280</xdr:rowOff>
    </xdr:to>
    <xdr:cxnSp macro="">
      <xdr:nvCxnSpPr>
        <xdr:cNvPr id="362" name="直線コネクタ 361"/>
        <xdr:cNvCxnSpPr/>
      </xdr:nvCxnSpPr>
      <xdr:spPr>
        <a:xfrm>
          <a:off x="3987800" y="129171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58420</xdr:rowOff>
    </xdr:from>
    <xdr:to>
      <xdr:col>5</xdr:col>
      <xdr:colOff>549275</xdr:colOff>
      <xdr:row>75</xdr:row>
      <xdr:rowOff>92710</xdr:rowOff>
    </xdr:to>
    <xdr:cxnSp macro="">
      <xdr:nvCxnSpPr>
        <xdr:cNvPr id="365" name="直線コネクタ 364"/>
        <xdr:cNvCxnSpPr/>
      </xdr:nvCxnSpPr>
      <xdr:spPr>
        <a:xfrm flipV="1">
          <a:off x="3098800" y="129171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67" name="テキスト ボックス 366"/>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43180</xdr:rowOff>
    </xdr:from>
    <xdr:to>
      <xdr:col>4</xdr:col>
      <xdr:colOff>346075</xdr:colOff>
      <xdr:row>75</xdr:row>
      <xdr:rowOff>92710</xdr:rowOff>
    </xdr:to>
    <xdr:cxnSp macro="">
      <xdr:nvCxnSpPr>
        <xdr:cNvPr id="368" name="直線コネクタ 367"/>
        <xdr:cNvCxnSpPr/>
      </xdr:nvCxnSpPr>
      <xdr:spPr>
        <a:xfrm>
          <a:off x="2209800" y="129019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70" name="テキスト ボックス 369"/>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43180</xdr:rowOff>
    </xdr:from>
    <xdr:to>
      <xdr:col>3</xdr:col>
      <xdr:colOff>142875</xdr:colOff>
      <xdr:row>75</xdr:row>
      <xdr:rowOff>73660</xdr:rowOff>
    </xdr:to>
    <xdr:cxnSp macro="">
      <xdr:nvCxnSpPr>
        <xdr:cNvPr id="371" name="直線コネクタ 370"/>
        <xdr:cNvCxnSpPr/>
      </xdr:nvCxnSpPr>
      <xdr:spPr>
        <a:xfrm flipV="1">
          <a:off x="1320800" y="129019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17797</xdr:rowOff>
    </xdr:from>
    <xdr:ext cx="762000" cy="259045"/>
    <xdr:sp macro="" textlink="">
      <xdr:nvSpPr>
        <xdr:cNvPr id="373" name="テキスト ボックス 372"/>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44466</xdr:rowOff>
    </xdr:from>
    <xdr:ext cx="762000" cy="259045"/>
    <xdr:sp macro="" textlink="">
      <xdr:nvSpPr>
        <xdr:cNvPr id="375" name="テキスト ボックス 374"/>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30480</xdr:rowOff>
    </xdr:from>
    <xdr:to>
      <xdr:col>7</xdr:col>
      <xdr:colOff>66675</xdr:colOff>
      <xdr:row>75</xdr:row>
      <xdr:rowOff>132080</xdr:rowOff>
    </xdr:to>
    <xdr:sp macro="" textlink="">
      <xdr:nvSpPr>
        <xdr:cNvPr id="381" name="円/楕円 380"/>
        <xdr:cNvSpPr/>
      </xdr:nvSpPr>
      <xdr:spPr>
        <a:xfrm>
          <a:off x="4775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47007</xdr:rowOff>
    </xdr:from>
    <xdr:ext cx="762000" cy="259045"/>
    <xdr:sp macro="" textlink="">
      <xdr:nvSpPr>
        <xdr:cNvPr id="382" name="公債費該当値テキスト"/>
        <xdr:cNvSpPr txBox="1"/>
      </xdr:nvSpPr>
      <xdr:spPr>
        <a:xfrm>
          <a:off x="49149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7620</xdr:rowOff>
    </xdr:from>
    <xdr:to>
      <xdr:col>5</xdr:col>
      <xdr:colOff>600075</xdr:colOff>
      <xdr:row>75</xdr:row>
      <xdr:rowOff>109220</xdr:rowOff>
    </xdr:to>
    <xdr:sp macro="" textlink="">
      <xdr:nvSpPr>
        <xdr:cNvPr id="383" name="円/楕円 382"/>
        <xdr:cNvSpPr/>
      </xdr:nvSpPr>
      <xdr:spPr>
        <a:xfrm>
          <a:off x="3937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119397</xdr:rowOff>
    </xdr:from>
    <xdr:ext cx="736600" cy="259045"/>
    <xdr:sp macro="" textlink="">
      <xdr:nvSpPr>
        <xdr:cNvPr id="384" name="テキスト ボックス 383"/>
        <xdr:cNvSpPr txBox="1"/>
      </xdr:nvSpPr>
      <xdr:spPr>
        <a:xfrm>
          <a:off x="3606800" y="1263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41910</xdr:rowOff>
    </xdr:from>
    <xdr:to>
      <xdr:col>4</xdr:col>
      <xdr:colOff>396875</xdr:colOff>
      <xdr:row>75</xdr:row>
      <xdr:rowOff>143510</xdr:rowOff>
    </xdr:to>
    <xdr:sp macro="" textlink="">
      <xdr:nvSpPr>
        <xdr:cNvPr id="385" name="円/楕円 384"/>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153687</xdr:rowOff>
    </xdr:from>
    <xdr:ext cx="762000" cy="259045"/>
    <xdr:sp macro="" textlink="">
      <xdr:nvSpPr>
        <xdr:cNvPr id="386" name="テキスト ボックス 385"/>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163830</xdr:rowOff>
    </xdr:from>
    <xdr:to>
      <xdr:col>3</xdr:col>
      <xdr:colOff>193675</xdr:colOff>
      <xdr:row>75</xdr:row>
      <xdr:rowOff>93980</xdr:rowOff>
    </xdr:to>
    <xdr:sp macro="" textlink="">
      <xdr:nvSpPr>
        <xdr:cNvPr id="387" name="円/楕円 386"/>
        <xdr:cNvSpPr/>
      </xdr:nvSpPr>
      <xdr:spPr>
        <a:xfrm>
          <a:off x="2159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104157</xdr:rowOff>
    </xdr:from>
    <xdr:ext cx="762000" cy="259045"/>
    <xdr:sp macro="" textlink="">
      <xdr:nvSpPr>
        <xdr:cNvPr id="388" name="テキスト ボックス 387"/>
        <xdr:cNvSpPr txBox="1"/>
      </xdr:nvSpPr>
      <xdr:spPr>
        <a:xfrm>
          <a:off x="1828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22860</xdr:rowOff>
    </xdr:from>
    <xdr:to>
      <xdr:col>1</xdr:col>
      <xdr:colOff>676275</xdr:colOff>
      <xdr:row>75</xdr:row>
      <xdr:rowOff>124460</xdr:rowOff>
    </xdr:to>
    <xdr:sp macro="" textlink="">
      <xdr:nvSpPr>
        <xdr:cNvPr id="389" name="円/楕円 388"/>
        <xdr:cNvSpPr/>
      </xdr:nvSpPr>
      <xdr:spPr>
        <a:xfrm>
          <a:off x="1270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134637</xdr:rowOff>
    </xdr:from>
    <xdr:ext cx="762000" cy="259045"/>
    <xdr:sp macro="" textlink="">
      <xdr:nvSpPr>
        <xdr:cNvPr id="390" name="テキスト ボックス 389"/>
        <xdr:cNvSpPr txBox="1"/>
      </xdr:nvSpPr>
      <xdr:spPr>
        <a:xfrm>
          <a:off x="939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類似団体や全国平均を下回っている。人件費や物件費については、本町の地理的条件により、増加する傾向にある。今後は、適正な職員の配置と計画的な施設整備により財政負担の軽減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55155</xdr:rowOff>
    </xdr:from>
    <xdr:to>
      <xdr:col>24</xdr:col>
      <xdr:colOff>31750</xdr:colOff>
      <xdr:row>76</xdr:row>
      <xdr:rowOff>87812</xdr:rowOff>
    </xdr:to>
    <xdr:cxnSp macro="">
      <xdr:nvCxnSpPr>
        <xdr:cNvPr id="425" name="直線コネクタ 424"/>
        <xdr:cNvCxnSpPr/>
      </xdr:nvCxnSpPr>
      <xdr:spPr>
        <a:xfrm>
          <a:off x="15671800" y="1308535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49909</xdr:rowOff>
    </xdr:from>
    <xdr:ext cx="762000" cy="259045"/>
    <xdr:sp macro="" textlink="">
      <xdr:nvSpPr>
        <xdr:cNvPr id="426" name="公債費以外平均値テキスト"/>
        <xdr:cNvSpPr txBox="1"/>
      </xdr:nvSpPr>
      <xdr:spPr>
        <a:xfrm>
          <a:off x="16598900" y="13251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55155</xdr:rowOff>
    </xdr:from>
    <xdr:to>
      <xdr:col>22</xdr:col>
      <xdr:colOff>565150</xdr:colOff>
      <xdr:row>76</xdr:row>
      <xdr:rowOff>123734</xdr:rowOff>
    </xdr:to>
    <xdr:cxnSp macro="">
      <xdr:nvCxnSpPr>
        <xdr:cNvPr id="428" name="直線コネクタ 427"/>
        <xdr:cNvCxnSpPr/>
      </xdr:nvCxnSpPr>
      <xdr:spPr>
        <a:xfrm flipV="1">
          <a:off x="14782800" y="13085355"/>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0" name="テキスト ボックス 429"/>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46990</xdr:rowOff>
    </xdr:from>
    <xdr:to>
      <xdr:col>21</xdr:col>
      <xdr:colOff>361950</xdr:colOff>
      <xdr:row>76</xdr:row>
      <xdr:rowOff>123734</xdr:rowOff>
    </xdr:to>
    <xdr:cxnSp macro="">
      <xdr:nvCxnSpPr>
        <xdr:cNvPr id="431" name="直線コネクタ 430"/>
        <xdr:cNvCxnSpPr/>
      </xdr:nvCxnSpPr>
      <xdr:spPr>
        <a:xfrm>
          <a:off x="13893800" y="12905740"/>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147882</xdr:rowOff>
    </xdr:from>
    <xdr:ext cx="762000" cy="259045"/>
    <xdr:sp macro="" textlink="">
      <xdr:nvSpPr>
        <xdr:cNvPr id="433" name="テキスト ボックス 432"/>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140063</xdr:rowOff>
    </xdr:from>
    <xdr:to>
      <xdr:col>20</xdr:col>
      <xdr:colOff>158750</xdr:colOff>
      <xdr:row>75</xdr:row>
      <xdr:rowOff>46990</xdr:rowOff>
    </xdr:to>
    <xdr:cxnSp macro="">
      <xdr:nvCxnSpPr>
        <xdr:cNvPr id="434" name="直線コネクタ 433"/>
        <xdr:cNvCxnSpPr/>
      </xdr:nvCxnSpPr>
      <xdr:spPr>
        <a:xfrm>
          <a:off x="13004800" y="1282736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27050</xdr:rowOff>
    </xdr:from>
    <xdr:ext cx="762000" cy="259045"/>
    <xdr:sp macro="" textlink="">
      <xdr:nvSpPr>
        <xdr:cNvPr id="436" name="テキスト ボックス 435"/>
        <xdr:cNvSpPr txBox="1"/>
      </xdr:nvSpPr>
      <xdr:spPr>
        <a:xfrm>
          <a:off x="13512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17253</xdr:rowOff>
    </xdr:from>
    <xdr:ext cx="762000" cy="259045"/>
    <xdr:sp macro="" textlink="">
      <xdr:nvSpPr>
        <xdr:cNvPr id="438" name="テキスト ボックス 437"/>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37012</xdr:rowOff>
    </xdr:from>
    <xdr:to>
      <xdr:col>24</xdr:col>
      <xdr:colOff>82550</xdr:colOff>
      <xdr:row>76</xdr:row>
      <xdr:rowOff>138612</xdr:rowOff>
    </xdr:to>
    <xdr:sp macro="" textlink="">
      <xdr:nvSpPr>
        <xdr:cNvPr id="444" name="円/楕円 443"/>
        <xdr:cNvSpPr/>
      </xdr:nvSpPr>
      <xdr:spPr>
        <a:xfrm>
          <a:off x="164592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53539</xdr:rowOff>
    </xdr:from>
    <xdr:ext cx="762000" cy="259045"/>
    <xdr:sp macro="" textlink="">
      <xdr:nvSpPr>
        <xdr:cNvPr id="445" name="公債費以外該当値テキスト"/>
        <xdr:cNvSpPr txBox="1"/>
      </xdr:nvSpPr>
      <xdr:spPr>
        <a:xfrm>
          <a:off x="16598900" y="129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4355</xdr:rowOff>
    </xdr:from>
    <xdr:to>
      <xdr:col>22</xdr:col>
      <xdr:colOff>615950</xdr:colOff>
      <xdr:row>76</xdr:row>
      <xdr:rowOff>105955</xdr:rowOff>
    </xdr:to>
    <xdr:sp macro="" textlink="">
      <xdr:nvSpPr>
        <xdr:cNvPr id="446" name="円/楕円 445"/>
        <xdr:cNvSpPr/>
      </xdr:nvSpPr>
      <xdr:spPr>
        <a:xfrm>
          <a:off x="15621000" y="13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116131</xdr:rowOff>
    </xdr:from>
    <xdr:ext cx="736600" cy="259045"/>
    <xdr:sp macro="" textlink="">
      <xdr:nvSpPr>
        <xdr:cNvPr id="447" name="テキスト ボックス 446"/>
        <xdr:cNvSpPr txBox="1"/>
      </xdr:nvSpPr>
      <xdr:spPr>
        <a:xfrm>
          <a:off x="15290800" y="12803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72934</xdr:rowOff>
    </xdr:from>
    <xdr:to>
      <xdr:col>21</xdr:col>
      <xdr:colOff>412750</xdr:colOff>
      <xdr:row>77</xdr:row>
      <xdr:rowOff>3084</xdr:rowOff>
    </xdr:to>
    <xdr:sp macro="" textlink="">
      <xdr:nvSpPr>
        <xdr:cNvPr id="448" name="円/楕円 447"/>
        <xdr:cNvSpPr/>
      </xdr:nvSpPr>
      <xdr:spPr>
        <a:xfrm>
          <a:off x="14732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13261</xdr:rowOff>
    </xdr:from>
    <xdr:ext cx="762000" cy="259045"/>
    <xdr:sp macro="" textlink="">
      <xdr:nvSpPr>
        <xdr:cNvPr id="449" name="テキスト ボックス 448"/>
        <xdr:cNvSpPr txBox="1"/>
      </xdr:nvSpPr>
      <xdr:spPr>
        <a:xfrm>
          <a:off x="14401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167640</xdr:rowOff>
    </xdr:from>
    <xdr:to>
      <xdr:col>20</xdr:col>
      <xdr:colOff>209550</xdr:colOff>
      <xdr:row>75</xdr:row>
      <xdr:rowOff>97790</xdr:rowOff>
    </xdr:to>
    <xdr:sp macro="" textlink="">
      <xdr:nvSpPr>
        <xdr:cNvPr id="450" name="円/楕円 449"/>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107967</xdr:rowOff>
    </xdr:from>
    <xdr:ext cx="762000" cy="259045"/>
    <xdr:sp macro="" textlink="">
      <xdr:nvSpPr>
        <xdr:cNvPr id="451" name="テキスト ボックス 450"/>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89263</xdr:rowOff>
    </xdr:from>
    <xdr:to>
      <xdr:col>19</xdr:col>
      <xdr:colOff>6350</xdr:colOff>
      <xdr:row>75</xdr:row>
      <xdr:rowOff>19413</xdr:rowOff>
    </xdr:to>
    <xdr:sp macro="" textlink="">
      <xdr:nvSpPr>
        <xdr:cNvPr id="452" name="円/楕円 451"/>
        <xdr:cNvSpPr/>
      </xdr:nvSpPr>
      <xdr:spPr>
        <a:xfrm>
          <a:off x="12954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29590</xdr:rowOff>
    </xdr:from>
    <xdr:ext cx="762000" cy="259045"/>
    <xdr:sp macro="" textlink="">
      <xdr:nvSpPr>
        <xdr:cNvPr id="453" name="テキスト ボックス 452"/>
        <xdr:cNvSpPr txBox="1"/>
      </xdr:nvSpPr>
      <xdr:spPr>
        <a:xfrm>
          <a:off x="12623800" y="1254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山梨県早川町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83910</xdr:rowOff>
    </xdr:from>
    <xdr:to>
      <xdr:col>4</xdr:col>
      <xdr:colOff>1117600</xdr:colOff>
      <xdr:row>16</xdr:row>
      <xdr:rowOff>89597</xdr:rowOff>
    </xdr:to>
    <xdr:cxnSp macro="">
      <xdr:nvCxnSpPr>
        <xdr:cNvPr id="51" name="直線コネクタ 50"/>
        <xdr:cNvCxnSpPr/>
      </xdr:nvCxnSpPr>
      <xdr:spPr bwMode="auto">
        <a:xfrm flipV="1">
          <a:off x="5003800" y="2874735"/>
          <a:ext cx="647700" cy="5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139401</xdr:rowOff>
    </xdr:from>
    <xdr:ext cx="762000" cy="259045"/>
    <xdr:sp macro="" textlink="">
      <xdr:nvSpPr>
        <xdr:cNvPr id="52" name="人口1人当たり決算額の推移平均値テキスト130"/>
        <xdr:cNvSpPr txBox="1"/>
      </xdr:nvSpPr>
      <xdr:spPr>
        <a:xfrm>
          <a:off x="5740400" y="3101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89597</xdr:rowOff>
    </xdr:from>
    <xdr:to>
      <xdr:col>4</xdr:col>
      <xdr:colOff>469900</xdr:colOff>
      <xdr:row>16</xdr:row>
      <xdr:rowOff>95116</xdr:rowOff>
    </xdr:to>
    <xdr:cxnSp macro="">
      <xdr:nvCxnSpPr>
        <xdr:cNvPr id="54" name="直線コネクタ 53"/>
        <xdr:cNvCxnSpPr/>
      </xdr:nvCxnSpPr>
      <xdr:spPr bwMode="auto">
        <a:xfrm flipV="1">
          <a:off x="4305300" y="2880422"/>
          <a:ext cx="698500" cy="5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117196</xdr:rowOff>
    </xdr:from>
    <xdr:ext cx="736600" cy="259045"/>
    <xdr:sp macro="" textlink="">
      <xdr:nvSpPr>
        <xdr:cNvPr id="56" name="テキスト ボックス 55"/>
        <xdr:cNvSpPr txBox="1"/>
      </xdr:nvSpPr>
      <xdr:spPr>
        <a:xfrm>
          <a:off x="4622800" y="325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95116</xdr:rowOff>
    </xdr:from>
    <xdr:to>
      <xdr:col>3</xdr:col>
      <xdr:colOff>904875</xdr:colOff>
      <xdr:row>16</xdr:row>
      <xdr:rowOff>145671</xdr:rowOff>
    </xdr:to>
    <xdr:cxnSp macro="">
      <xdr:nvCxnSpPr>
        <xdr:cNvPr id="57" name="直線コネクタ 56"/>
        <xdr:cNvCxnSpPr/>
      </xdr:nvCxnSpPr>
      <xdr:spPr bwMode="auto">
        <a:xfrm flipV="1">
          <a:off x="3606800" y="2885941"/>
          <a:ext cx="698500" cy="50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116540</xdr:rowOff>
    </xdr:from>
    <xdr:ext cx="762000" cy="259045"/>
    <xdr:sp macro="" textlink="">
      <xdr:nvSpPr>
        <xdr:cNvPr id="59" name="テキスト ボックス 58"/>
        <xdr:cNvSpPr txBox="1"/>
      </xdr:nvSpPr>
      <xdr:spPr>
        <a:xfrm>
          <a:off x="3924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145671</xdr:rowOff>
    </xdr:from>
    <xdr:to>
      <xdr:col>3</xdr:col>
      <xdr:colOff>206375</xdr:colOff>
      <xdr:row>16</xdr:row>
      <xdr:rowOff>150663</xdr:rowOff>
    </xdr:to>
    <xdr:cxnSp macro="">
      <xdr:nvCxnSpPr>
        <xdr:cNvPr id="60" name="直線コネクタ 59"/>
        <xdr:cNvCxnSpPr/>
      </xdr:nvCxnSpPr>
      <xdr:spPr bwMode="auto">
        <a:xfrm flipV="1">
          <a:off x="2908300" y="2936496"/>
          <a:ext cx="698500" cy="4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132034</xdr:rowOff>
    </xdr:from>
    <xdr:ext cx="762000" cy="259045"/>
    <xdr:sp macro="" textlink="">
      <xdr:nvSpPr>
        <xdr:cNvPr id="62" name="テキスト ボックス 61"/>
        <xdr:cNvSpPr txBox="1"/>
      </xdr:nvSpPr>
      <xdr:spPr>
        <a:xfrm>
          <a:off x="32258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134555</xdr:rowOff>
    </xdr:from>
    <xdr:ext cx="762000" cy="259045"/>
    <xdr:sp macro="" textlink="">
      <xdr:nvSpPr>
        <xdr:cNvPr id="64" name="テキスト ボックス 63"/>
        <xdr:cNvSpPr txBox="1"/>
      </xdr:nvSpPr>
      <xdr:spPr>
        <a:xfrm>
          <a:off x="2527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33110</xdr:rowOff>
    </xdr:from>
    <xdr:to>
      <xdr:col>5</xdr:col>
      <xdr:colOff>34925</xdr:colOff>
      <xdr:row>16</xdr:row>
      <xdr:rowOff>134710</xdr:rowOff>
    </xdr:to>
    <xdr:sp macro="" textlink="">
      <xdr:nvSpPr>
        <xdr:cNvPr id="70" name="円/楕円 69"/>
        <xdr:cNvSpPr/>
      </xdr:nvSpPr>
      <xdr:spPr bwMode="auto">
        <a:xfrm>
          <a:off x="5600700" y="2823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49637</xdr:rowOff>
    </xdr:from>
    <xdr:ext cx="762000" cy="259045"/>
    <xdr:sp macro="" textlink="">
      <xdr:nvSpPr>
        <xdr:cNvPr id="71" name="人口1人当たり決算額の推移該当値テキスト130"/>
        <xdr:cNvSpPr txBox="1"/>
      </xdr:nvSpPr>
      <xdr:spPr>
        <a:xfrm>
          <a:off x="5740400" y="266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450,556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38797</xdr:rowOff>
    </xdr:from>
    <xdr:to>
      <xdr:col>4</xdr:col>
      <xdr:colOff>520700</xdr:colOff>
      <xdr:row>16</xdr:row>
      <xdr:rowOff>140397</xdr:rowOff>
    </xdr:to>
    <xdr:sp macro="" textlink="">
      <xdr:nvSpPr>
        <xdr:cNvPr id="72" name="円/楕円 71"/>
        <xdr:cNvSpPr/>
      </xdr:nvSpPr>
      <xdr:spPr bwMode="auto">
        <a:xfrm>
          <a:off x="4953000" y="2829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150574</xdr:rowOff>
    </xdr:from>
    <xdr:ext cx="736600" cy="259045"/>
    <xdr:sp macro="" textlink="">
      <xdr:nvSpPr>
        <xdr:cNvPr id="73" name="テキスト ボックス 72"/>
        <xdr:cNvSpPr txBox="1"/>
      </xdr:nvSpPr>
      <xdr:spPr>
        <a:xfrm>
          <a:off x="4622800" y="2598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447,073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44316</xdr:rowOff>
    </xdr:from>
    <xdr:to>
      <xdr:col>3</xdr:col>
      <xdr:colOff>955675</xdr:colOff>
      <xdr:row>16</xdr:row>
      <xdr:rowOff>145916</xdr:rowOff>
    </xdr:to>
    <xdr:sp macro="" textlink="">
      <xdr:nvSpPr>
        <xdr:cNvPr id="74" name="円/楕円 73"/>
        <xdr:cNvSpPr/>
      </xdr:nvSpPr>
      <xdr:spPr bwMode="auto">
        <a:xfrm>
          <a:off x="4254500" y="2835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156093</xdr:rowOff>
    </xdr:from>
    <xdr:ext cx="762000" cy="259045"/>
    <xdr:sp macro="" textlink="">
      <xdr:nvSpPr>
        <xdr:cNvPr id="75" name="テキスト ボックス 74"/>
        <xdr:cNvSpPr txBox="1"/>
      </xdr:nvSpPr>
      <xdr:spPr>
        <a:xfrm>
          <a:off x="3924300" y="260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443,693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94871</xdr:rowOff>
    </xdr:from>
    <xdr:to>
      <xdr:col>3</xdr:col>
      <xdr:colOff>257175</xdr:colOff>
      <xdr:row>17</xdr:row>
      <xdr:rowOff>25021</xdr:rowOff>
    </xdr:to>
    <xdr:sp macro="" textlink="">
      <xdr:nvSpPr>
        <xdr:cNvPr id="76" name="円/楕円 75"/>
        <xdr:cNvSpPr/>
      </xdr:nvSpPr>
      <xdr:spPr bwMode="auto">
        <a:xfrm>
          <a:off x="3556000" y="2885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35198</xdr:rowOff>
    </xdr:from>
    <xdr:ext cx="762000" cy="259045"/>
    <xdr:sp macro="" textlink="">
      <xdr:nvSpPr>
        <xdr:cNvPr id="77" name="テキスト ボックス 76"/>
        <xdr:cNvSpPr txBox="1"/>
      </xdr:nvSpPr>
      <xdr:spPr>
        <a:xfrm>
          <a:off x="3225800" y="265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412,732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99863</xdr:rowOff>
    </xdr:from>
    <xdr:to>
      <xdr:col>2</xdr:col>
      <xdr:colOff>692150</xdr:colOff>
      <xdr:row>17</xdr:row>
      <xdr:rowOff>30013</xdr:rowOff>
    </xdr:to>
    <xdr:sp macro="" textlink="">
      <xdr:nvSpPr>
        <xdr:cNvPr id="78" name="円/楕円 77"/>
        <xdr:cNvSpPr/>
      </xdr:nvSpPr>
      <xdr:spPr bwMode="auto">
        <a:xfrm>
          <a:off x="2857500" y="2890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40190</xdr:rowOff>
    </xdr:from>
    <xdr:ext cx="762000" cy="259045"/>
    <xdr:sp macro="" textlink="">
      <xdr:nvSpPr>
        <xdr:cNvPr id="79" name="テキスト ボックス 78"/>
        <xdr:cNvSpPr txBox="1"/>
      </xdr:nvSpPr>
      <xdr:spPr>
        <a:xfrm>
          <a:off x="2527300" y="265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409,675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341523</xdr:rowOff>
    </xdr:from>
    <xdr:to>
      <xdr:col>4</xdr:col>
      <xdr:colOff>1117600</xdr:colOff>
      <xdr:row>36</xdr:row>
      <xdr:rowOff>3794</xdr:rowOff>
    </xdr:to>
    <xdr:cxnSp macro="">
      <xdr:nvCxnSpPr>
        <xdr:cNvPr id="110" name="直線コネクタ 109"/>
        <xdr:cNvCxnSpPr/>
      </xdr:nvCxnSpPr>
      <xdr:spPr bwMode="auto">
        <a:xfrm flipV="1">
          <a:off x="5003800" y="6951873"/>
          <a:ext cx="647700" cy="5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313720</xdr:rowOff>
    </xdr:from>
    <xdr:to>
      <xdr:col>4</xdr:col>
      <xdr:colOff>469900</xdr:colOff>
      <xdr:row>36</xdr:row>
      <xdr:rowOff>3794</xdr:rowOff>
    </xdr:to>
    <xdr:cxnSp macro="">
      <xdr:nvCxnSpPr>
        <xdr:cNvPr id="113" name="直線コネクタ 112"/>
        <xdr:cNvCxnSpPr/>
      </xdr:nvCxnSpPr>
      <xdr:spPr bwMode="auto">
        <a:xfrm>
          <a:off x="4305300" y="6924070"/>
          <a:ext cx="698500" cy="32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318014</xdr:rowOff>
    </xdr:from>
    <xdr:ext cx="736600" cy="259045"/>
    <xdr:sp macro="" textlink="">
      <xdr:nvSpPr>
        <xdr:cNvPr id="115" name="テキスト ボックス 114"/>
        <xdr:cNvSpPr txBox="1"/>
      </xdr:nvSpPr>
      <xdr:spPr>
        <a:xfrm>
          <a:off x="4622800" y="658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304595</xdr:rowOff>
    </xdr:from>
    <xdr:to>
      <xdr:col>3</xdr:col>
      <xdr:colOff>904875</xdr:colOff>
      <xdr:row>35</xdr:row>
      <xdr:rowOff>313720</xdr:rowOff>
    </xdr:to>
    <xdr:cxnSp macro="">
      <xdr:nvCxnSpPr>
        <xdr:cNvPr id="116" name="直線コネクタ 115"/>
        <xdr:cNvCxnSpPr/>
      </xdr:nvCxnSpPr>
      <xdr:spPr bwMode="auto">
        <a:xfrm>
          <a:off x="3606800" y="6914945"/>
          <a:ext cx="698500" cy="9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292886</xdr:rowOff>
    </xdr:from>
    <xdr:ext cx="762000" cy="259045"/>
    <xdr:sp macro="" textlink="">
      <xdr:nvSpPr>
        <xdr:cNvPr id="118" name="テキスト ボックス 117"/>
        <xdr:cNvSpPr txBox="1"/>
      </xdr:nvSpPr>
      <xdr:spPr>
        <a:xfrm>
          <a:off x="3924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225760</xdr:rowOff>
    </xdr:from>
    <xdr:to>
      <xdr:col>3</xdr:col>
      <xdr:colOff>206375</xdr:colOff>
      <xdr:row>35</xdr:row>
      <xdr:rowOff>304595</xdr:rowOff>
    </xdr:to>
    <xdr:cxnSp macro="">
      <xdr:nvCxnSpPr>
        <xdr:cNvPr id="119" name="直線コネクタ 118"/>
        <xdr:cNvCxnSpPr/>
      </xdr:nvCxnSpPr>
      <xdr:spPr bwMode="auto">
        <a:xfrm>
          <a:off x="2908300" y="6836110"/>
          <a:ext cx="698500" cy="78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268924</xdr:rowOff>
    </xdr:from>
    <xdr:ext cx="762000" cy="259045"/>
    <xdr:sp macro="" textlink="">
      <xdr:nvSpPr>
        <xdr:cNvPr id="121" name="テキスト ボックス 120"/>
        <xdr:cNvSpPr txBox="1"/>
      </xdr:nvSpPr>
      <xdr:spPr>
        <a:xfrm>
          <a:off x="32258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245973</xdr:rowOff>
    </xdr:from>
    <xdr:ext cx="762000" cy="259045"/>
    <xdr:sp macro="" textlink="">
      <xdr:nvSpPr>
        <xdr:cNvPr id="123" name="テキスト ボックス 122"/>
        <xdr:cNvSpPr txBox="1"/>
      </xdr:nvSpPr>
      <xdr:spPr>
        <a:xfrm>
          <a:off x="2527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290723</xdr:rowOff>
    </xdr:from>
    <xdr:to>
      <xdr:col>5</xdr:col>
      <xdr:colOff>34925</xdr:colOff>
      <xdr:row>36</xdr:row>
      <xdr:rowOff>49423</xdr:rowOff>
    </xdr:to>
    <xdr:sp macro="" textlink="">
      <xdr:nvSpPr>
        <xdr:cNvPr id="129" name="円/楕円 128"/>
        <xdr:cNvSpPr/>
      </xdr:nvSpPr>
      <xdr:spPr bwMode="auto">
        <a:xfrm>
          <a:off x="5600700" y="6901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262800</xdr:rowOff>
    </xdr:from>
    <xdr:ext cx="762000" cy="259045"/>
    <xdr:sp macro="" textlink="">
      <xdr:nvSpPr>
        <xdr:cNvPr id="130" name="人口1人当たり決算額の推移該当値テキスト445"/>
        <xdr:cNvSpPr txBox="1"/>
      </xdr:nvSpPr>
      <xdr:spPr>
        <a:xfrm>
          <a:off x="5740400" y="687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15,579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295894</xdr:rowOff>
    </xdr:from>
    <xdr:to>
      <xdr:col>4</xdr:col>
      <xdr:colOff>520700</xdr:colOff>
      <xdr:row>36</xdr:row>
      <xdr:rowOff>54594</xdr:rowOff>
    </xdr:to>
    <xdr:sp macro="" textlink="">
      <xdr:nvSpPr>
        <xdr:cNvPr id="131" name="円/楕円 130"/>
        <xdr:cNvSpPr/>
      </xdr:nvSpPr>
      <xdr:spPr bwMode="auto">
        <a:xfrm>
          <a:off x="4953000" y="6906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39371</xdr:rowOff>
    </xdr:from>
    <xdr:ext cx="736600" cy="259045"/>
    <xdr:sp macro="" textlink="">
      <xdr:nvSpPr>
        <xdr:cNvPr id="132" name="テキスト ボックス 131"/>
        <xdr:cNvSpPr txBox="1"/>
      </xdr:nvSpPr>
      <xdr:spPr>
        <a:xfrm>
          <a:off x="4622800" y="6992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262920</xdr:rowOff>
    </xdr:from>
    <xdr:to>
      <xdr:col>3</xdr:col>
      <xdr:colOff>955675</xdr:colOff>
      <xdr:row>36</xdr:row>
      <xdr:rowOff>21620</xdr:rowOff>
    </xdr:to>
    <xdr:sp macro="" textlink="">
      <xdr:nvSpPr>
        <xdr:cNvPr id="133" name="円/楕円 132"/>
        <xdr:cNvSpPr/>
      </xdr:nvSpPr>
      <xdr:spPr bwMode="auto">
        <a:xfrm>
          <a:off x="4254500" y="6873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6397</xdr:rowOff>
    </xdr:from>
    <xdr:ext cx="762000" cy="259045"/>
    <xdr:sp macro="" textlink="">
      <xdr:nvSpPr>
        <xdr:cNvPr id="134" name="テキスト ボックス 133"/>
        <xdr:cNvSpPr txBox="1"/>
      </xdr:nvSpPr>
      <xdr:spPr>
        <a:xfrm>
          <a:off x="3924300" y="695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21,660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253795</xdr:rowOff>
    </xdr:from>
    <xdr:to>
      <xdr:col>3</xdr:col>
      <xdr:colOff>257175</xdr:colOff>
      <xdr:row>36</xdr:row>
      <xdr:rowOff>12495</xdr:rowOff>
    </xdr:to>
    <xdr:sp macro="" textlink="">
      <xdr:nvSpPr>
        <xdr:cNvPr id="135" name="円/楕円 134"/>
        <xdr:cNvSpPr/>
      </xdr:nvSpPr>
      <xdr:spPr bwMode="auto">
        <a:xfrm>
          <a:off x="3556000" y="6864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340172</xdr:rowOff>
    </xdr:from>
    <xdr:ext cx="762000" cy="259045"/>
    <xdr:sp macro="" textlink="">
      <xdr:nvSpPr>
        <xdr:cNvPr id="136" name="テキスト ボックス 135"/>
        <xdr:cNvSpPr txBox="1"/>
      </xdr:nvSpPr>
      <xdr:spPr>
        <a:xfrm>
          <a:off x="3225800" y="695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23,656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174960</xdr:rowOff>
    </xdr:from>
    <xdr:to>
      <xdr:col>2</xdr:col>
      <xdr:colOff>692150</xdr:colOff>
      <xdr:row>35</xdr:row>
      <xdr:rowOff>276560</xdr:rowOff>
    </xdr:to>
    <xdr:sp macro="" textlink="">
      <xdr:nvSpPr>
        <xdr:cNvPr id="137" name="円/楕円 136"/>
        <xdr:cNvSpPr/>
      </xdr:nvSpPr>
      <xdr:spPr bwMode="auto">
        <a:xfrm>
          <a:off x="2857500" y="6785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261337</xdr:rowOff>
    </xdr:from>
    <xdr:ext cx="762000" cy="259045"/>
    <xdr:sp macro="" textlink="">
      <xdr:nvSpPr>
        <xdr:cNvPr id="138" name="テキスト ボックス 137"/>
        <xdr:cNvSpPr txBox="1"/>
      </xdr:nvSpPr>
      <xdr:spPr>
        <a:xfrm>
          <a:off x="2527300" y="687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山梨県早川町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
1,120
369.96
2,785,119
2,503,815
266,263
1,549,151
2,024,478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14850</xdr:rowOff>
    </xdr:from>
    <xdr:to>
      <xdr:col>6</xdr:col>
      <xdr:colOff>511175</xdr:colOff>
      <xdr:row>36</xdr:row>
      <xdr:rowOff>61545</xdr:rowOff>
    </xdr:to>
    <xdr:cxnSp macro="">
      <xdr:nvCxnSpPr>
        <xdr:cNvPr id="62" name="直線コネクタ 61"/>
        <xdr:cNvCxnSpPr/>
      </xdr:nvCxnSpPr>
      <xdr:spPr>
        <a:xfrm flipV="1">
          <a:off x="3797300" y="6187050"/>
          <a:ext cx="838200" cy="4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23060</xdr:rowOff>
    </xdr:from>
    <xdr:to>
      <xdr:col>5</xdr:col>
      <xdr:colOff>358775</xdr:colOff>
      <xdr:row>36</xdr:row>
      <xdr:rowOff>61545</xdr:rowOff>
    </xdr:to>
    <xdr:cxnSp macro="">
      <xdr:nvCxnSpPr>
        <xdr:cNvPr id="65" name="直線コネクタ 64"/>
        <xdr:cNvCxnSpPr/>
      </xdr:nvCxnSpPr>
      <xdr:spPr>
        <a:xfrm>
          <a:off x="2908300" y="6195260"/>
          <a:ext cx="889000" cy="3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158146</xdr:rowOff>
    </xdr:from>
    <xdr:ext cx="599010" cy="259045"/>
    <xdr:sp macro="" textlink="">
      <xdr:nvSpPr>
        <xdr:cNvPr id="67" name="テキスト ボックス 66"/>
        <xdr:cNvSpPr txBox="1"/>
      </xdr:nvSpPr>
      <xdr:spPr>
        <a:xfrm>
          <a:off x="3497794"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23060</xdr:rowOff>
    </xdr:from>
    <xdr:to>
      <xdr:col>4</xdr:col>
      <xdr:colOff>155575</xdr:colOff>
      <xdr:row>36</xdr:row>
      <xdr:rowOff>56993</xdr:rowOff>
    </xdr:to>
    <xdr:cxnSp macro="">
      <xdr:nvCxnSpPr>
        <xdr:cNvPr id="68" name="直線コネクタ 67"/>
        <xdr:cNvCxnSpPr/>
      </xdr:nvCxnSpPr>
      <xdr:spPr>
        <a:xfrm flipV="1">
          <a:off x="2019300" y="6195260"/>
          <a:ext cx="889000" cy="3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159321</xdr:rowOff>
    </xdr:from>
    <xdr:ext cx="599010" cy="259045"/>
    <xdr:sp macro="" textlink="">
      <xdr:nvSpPr>
        <xdr:cNvPr id="70" name="テキスト ボックス 69"/>
        <xdr:cNvSpPr txBox="1"/>
      </xdr:nvSpPr>
      <xdr:spPr>
        <a:xfrm>
          <a:off x="2608794" y="650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56993</xdr:rowOff>
    </xdr:from>
    <xdr:to>
      <xdr:col>2</xdr:col>
      <xdr:colOff>638175</xdr:colOff>
      <xdr:row>36</xdr:row>
      <xdr:rowOff>63942</xdr:rowOff>
    </xdr:to>
    <xdr:cxnSp macro="">
      <xdr:nvCxnSpPr>
        <xdr:cNvPr id="71" name="直線コネクタ 70"/>
        <xdr:cNvCxnSpPr/>
      </xdr:nvCxnSpPr>
      <xdr:spPr>
        <a:xfrm flipV="1">
          <a:off x="1130300" y="6229193"/>
          <a:ext cx="8890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169614</xdr:rowOff>
    </xdr:from>
    <xdr:ext cx="599010" cy="259045"/>
    <xdr:sp macro="" textlink="">
      <xdr:nvSpPr>
        <xdr:cNvPr id="73" name="テキスト ボックス 72"/>
        <xdr:cNvSpPr txBox="1"/>
      </xdr:nvSpPr>
      <xdr:spPr>
        <a:xfrm>
          <a:off x="1719794" y="651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169385</xdr:rowOff>
    </xdr:from>
    <xdr:ext cx="599010" cy="259045"/>
    <xdr:sp macro="" textlink="">
      <xdr:nvSpPr>
        <xdr:cNvPr id="75" name="テキスト ボックス 74"/>
        <xdr:cNvSpPr txBox="1"/>
      </xdr:nvSpPr>
      <xdr:spPr>
        <a:xfrm>
          <a:off x="830794" y="65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135500</xdr:rowOff>
    </xdr:from>
    <xdr:to>
      <xdr:col>6</xdr:col>
      <xdr:colOff>561975</xdr:colOff>
      <xdr:row>36</xdr:row>
      <xdr:rowOff>65650</xdr:rowOff>
    </xdr:to>
    <xdr:sp macro="" textlink="">
      <xdr:nvSpPr>
        <xdr:cNvPr id="81" name="円/楕円 80"/>
        <xdr:cNvSpPr/>
      </xdr:nvSpPr>
      <xdr:spPr>
        <a:xfrm>
          <a:off x="4584700" y="61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158377</xdr:rowOff>
    </xdr:from>
    <xdr:ext cx="599010" cy="259045"/>
    <xdr:sp macro="" textlink="">
      <xdr:nvSpPr>
        <xdr:cNvPr id="82" name="人件費該当値テキスト"/>
        <xdr:cNvSpPr txBox="1"/>
      </xdr:nvSpPr>
      <xdr:spPr>
        <a:xfrm>
          <a:off x="4686300" y="598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366,461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10745</xdr:rowOff>
    </xdr:from>
    <xdr:to>
      <xdr:col>5</xdr:col>
      <xdr:colOff>409575</xdr:colOff>
      <xdr:row>36</xdr:row>
      <xdr:rowOff>112345</xdr:rowOff>
    </xdr:to>
    <xdr:sp macro="" textlink="">
      <xdr:nvSpPr>
        <xdr:cNvPr id="83" name="円/楕円 82"/>
        <xdr:cNvSpPr/>
      </xdr:nvSpPr>
      <xdr:spPr>
        <a:xfrm>
          <a:off x="3746500" y="61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128872</xdr:rowOff>
    </xdr:from>
    <xdr:ext cx="599010" cy="259045"/>
    <xdr:sp macro="" textlink="">
      <xdr:nvSpPr>
        <xdr:cNvPr id="84" name="テキスト ボックス 83"/>
        <xdr:cNvSpPr txBox="1"/>
      </xdr:nvSpPr>
      <xdr:spPr>
        <a:xfrm>
          <a:off x="3497794" y="595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337,864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143710</xdr:rowOff>
    </xdr:from>
    <xdr:to>
      <xdr:col>4</xdr:col>
      <xdr:colOff>206375</xdr:colOff>
      <xdr:row>36</xdr:row>
      <xdr:rowOff>73860</xdr:rowOff>
    </xdr:to>
    <xdr:sp macro="" textlink="">
      <xdr:nvSpPr>
        <xdr:cNvPr id="85" name="円/楕円 84"/>
        <xdr:cNvSpPr/>
      </xdr:nvSpPr>
      <xdr:spPr>
        <a:xfrm>
          <a:off x="2857500" y="614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90387</xdr:rowOff>
    </xdr:from>
    <xdr:ext cx="599010" cy="259045"/>
    <xdr:sp macro="" textlink="">
      <xdr:nvSpPr>
        <xdr:cNvPr id="86" name="テキスト ボックス 85"/>
        <xdr:cNvSpPr txBox="1"/>
      </xdr:nvSpPr>
      <xdr:spPr>
        <a:xfrm>
          <a:off x="2608794" y="591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361,433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6193</xdr:rowOff>
    </xdr:from>
    <xdr:to>
      <xdr:col>3</xdr:col>
      <xdr:colOff>3175</xdr:colOff>
      <xdr:row>36</xdr:row>
      <xdr:rowOff>107793</xdr:rowOff>
    </xdr:to>
    <xdr:sp macro="" textlink="">
      <xdr:nvSpPr>
        <xdr:cNvPr id="87" name="円/楕円 86"/>
        <xdr:cNvSpPr/>
      </xdr:nvSpPr>
      <xdr:spPr>
        <a:xfrm>
          <a:off x="1968500" y="617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124320</xdr:rowOff>
    </xdr:from>
    <xdr:ext cx="599010" cy="259045"/>
    <xdr:sp macro="" textlink="">
      <xdr:nvSpPr>
        <xdr:cNvPr id="88" name="テキスト ボックス 87"/>
        <xdr:cNvSpPr txBox="1"/>
      </xdr:nvSpPr>
      <xdr:spPr>
        <a:xfrm>
          <a:off x="1719794" y="595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340,652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13142</xdr:rowOff>
    </xdr:from>
    <xdr:to>
      <xdr:col>1</xdr:col>
      <xdr:colOff>485775</xdr:colOff>
      <xdr:row>36</xdr:row>
      <xdr:rowOff>114742</xdr:rowOff>
    </xdr:to>
    <xdr:sp macro="" textlink="">
      <xdr:nvSpPr>
        <xdr:cNvPr id="89" name="円/楕円 88"/>
        <xdr:cNvSpPr/>
      </xdr:nvSpPr>
      <xdr:spPr>
        <a:xfrm>
          <a:off x="1079500" y="618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131269</xdr:rowOff>
    </xdr:from>
    <xdr:ext cx="599010" cy="259045"/>
    <xdr:sp macro="" textlink="">
      <xdr:nvSpPr>
        <xdr:cNvPr id="90" name="テキスト ボックス 89"/>
        <xdr:cNvSpPr txBox="1"/>
      </xdr:nvSpPr>
      <xdr:spPr>
        <a:xfrm>
          <a:off x="830794" y="596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56250</xdr:rowOff>
    </xdr:from>
    <xdr:to>
      <xdr:col>6</xdr:col>
      <xdr:colOff>511175</xdr:colOff>
      <xdr:row>56</xdr:row>
      <xdr:rowOff>96295</xdr:rowOff>
    </xdr:to>
    <xdr:cxnSp macro="">
      <xdr:nvCxnSpPr>
        <xdr:cNvPr id="115" name="直線コネクタ 114"/>
        <xdr:cNvCxnSpPr/>
      </xdr:nvCxnSpPr>
      <xdr:spPr>
        <a:xfrm>
          <a:off x="3797300" y="9657450"/>
          <a:ext cx="838200" cy="4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56250</xdr:rowOff>
    </xdr:from>
    <xdr:to>
      <xdr:col>5</xdr:col>
      <xdr:colOff>358775</xdr:colOff>
      <xdr:row>56</xdr:row>
      <xdr:rowOff>129186</xdr:rowOff>
    </xdr:to>
    <xdr:cxnSp macro="">
      <xdr:nvCxnSpPr>
        <xdr:cNvPr id="118" name="直線コネクタ 117"/>
        <xdr:cNvCxnSpPr/>
      </xdr:nvCxnSpPr>
      <xdr:spPr>
        <a:xfrm flipV="1">
          <a:off x="2908300" y="9657450"/>
          <a:ext cx="889000" cy="7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71102</xdr:rowOff>
    </xdr:from>
    <xdr:ext cx="599010" cy="259045"/>
    <xdr:sp macro="" textlink="">
      <xdr:nvSpPr>
        <xdr:cNvPr id="120" name="テキスト ボックス 119"/>
        <xdr:cNvSpPr txBox="1"/>
      </xdr:nvSpPr>
      <xdr:spPr>
        <a:xfrm>
          <a:off x="3497794" y="98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129186</xdr:rowOff>
    </xdr:from>
    <xdr:to>
      <xdr:col>4</xdr:col>
      <xdr:colOff>155575</xdr:colOff>
      <xdr:row>57</xdr:row>
      <xdr:rowOff>16741</xdr:rowOff>
    </xdr:to>
    <xdr:cxnSp macro="">
      <xdr:nvCxnSpPr>
        <xdr:cNvPr id="121" name="直線コネクタ 120"/>
        <xdr:cNvCxnSpPr/>
      </xdr:nvCxnSpPr>
      <xdr:spPr>
        <a:xfrm flipV="1">
          <a:off x="2019300" y="9730386"/>
          <a:ext cx="889000" cy="5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125724</xdr:rowOff>
    </xdr:from>
    <xdr:ext cx="599010" cy="259045"/>
    <xdr:sp macro="" textlink="">
      <xdr:nvSpPr>
        <xdr:cNvPr id="123" name="テキスト ボックス 122"/>
        <xdr:cNvSpPr txBox="1"/>
      </xdr:nvSpPr>
      <xdr:spPr>
        <a:xfrm>
          <a:off x="2608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16741</xdr:rowOff>
    </xdr:from>
    <xdr:to>
      <xdr:col>2</xdr:col>
      <xdr:colOff>638175</xdr:colOff>
      <xdr:row>57</xdr:row>
      <xdr:rowOff>46058</xdr:rowOff>
    </xdr:to>
    <xdr:cxnSp macro="">
      <xdr:nvCxnSpPr>
        <xdr:cNvPr id="124" name="直線コネクタ 123"/>
        <xdr:cNvCxnSpPr/>
      </xdr:nvCxnSpPr>
      <xdr:spPr>
        <a:xfrm flipV="1">
          <a:off x="1130300" y="9789391"/>
          <a:ext cx="889000" cy="2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132123</xdr:rowOff>
    </xdr:from>
    <xdr:ext cx="599010" cy="259045"/>
    <xdr:sp macro="" textlink="">
      <xdr:nvSpPr>
        <xdr:cNvPr id="126" name="テキスト ボックス 125"/>
        <xdr:cNvSpPr txBox="1"/>
      </xdr:nvSpPr>
      <xdr:spPr>
        <a:xfrm>
          <a:off x="1719794" y="99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139820</xdr:rowOff>
    </xdr:from>
    <xdr:ext cx="599010" cy="259045"/>
    <xdr:sp macro="" textlink="">
      <xdr:nvSpPr>
        <xdr:cNvPr id="128" name="テキスト ボックス 127"/>
        <xdr:cNvSpPr txBox="1"/>
      </xdr:nvSpPr>
      <xdr:spPr>
        <a:xfrm>
          <a:off x="830794" y="99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45495</xdr:rowOff>
    </xdr:from>
    <xdr:to>
      <xdr:col>6</xdr:col>
      <xdr:colOff>561975</xdr:colOff>
      <xdr:row>56</xdr:row>
      <xdr:rowOff>147095</xdr:rowOff>
    </xdr:to>
    <xdr:sp macro="" textlink="">
      <xdr:nvSpPr>
        <xdr:cNvPr id="134" name="円/楕円 133"/>
        <xdr:cNvSpPr/>
      </xdr:nvSpPr>
      <xdr:spPr>
        <a:xfrm>
          <a:off x="4584700" y="96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68372</xdr:rowOff>
    </xdr:from>
    <xdr:ext cx="599010" cy="259045"/>
    <xdr:sp macro="" textlink="">
      <xdr:nvSpPr>
        <xdr:cNvPr id="135" name="物件費該当値テキスト"/>
        <xdr:cNvSpPr txBox="1"/>
      </xdr:nvSpPr>
      <xdr:spPr>
        <a:xfrm>
          <a:off x="4686300" y="949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475,949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5450</xdr:rowOff>
    </xdr:from>
    <xdr:to>
      <xdr:col>5</xdr:col>
      <xdr:colOff>409575</xdr:colOff>
      <xdr:row>56</xdr:row>
      <xdr:rowOff>107050</xdr:rowOff>
    </xdr:to>
    <xdr:sp macro="" textlink="">
      <xdr:nvSpPr>
        <xdr:cNvPr id="136" name="円/楕円 135"/>
        <xdr:cNvSpPr/>
      </xdr:nvSpPr>
      <xdr:spPr>
        <a:xfrm>
          <a:off x="3746500" y="960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123577</xdr:rowOff>
    </xdr:from>
    <xdr:ext cx="599010" cy="259045"/>
    <xdr:sp macro="" textlink="">
      <xdr:nvSpPr>
        <xdr:cNvPr id="137" name="テキスト ボックス 136"/>
        <xdr:cNvSpPr txBox="1"/>
      </xdr:nvSpPr>
      <xdr:spPr>
        <a:xfrm>
          <a:off x="3497794" y="938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546,019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78386</xdr:rowOff>
    </xdr:from>
    <xdr:to>
      <xdr:col>4</xdr:col>
      <xdr:colOff>206375</xdr:colOff>
      <xdr:row>57</xdr:row>
      <xdr:rowOff>8536</xdr:rowOff>
    </xdr:to>
    <xdr:sp macro="" textlink="">
      <xdr:nvSpPr>
        <xdr:cNvPr id="138" name="円/楕円 137"/>
        <xdr:cNvSpPr/>
      </xdr:nvSpPr>
      <xdr:spPr>
        <a:xfrm>
          <a:off x="2857500" y="967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25063</xdr:rowOff>
    </xdr:from>
    <xdr:ext cx="599010" cy="259045"/>
    <xdr:sp macro="" textlink="">
      <xdr:nvSpPr>
        <xdr:cNvPr id="139" name="テキスト ボックス 138"/>
        <xdr:cNvSpPr txBox="1"/>
      </xdr:nvSpPr>
      <xdr:spPr>
        <a:xfrm>
          <a:off x="2608794" y="945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418,397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137391</xdr:rowOff>
    </xdr:from>
    <xdr:to>
      <xdr:col>3</xdr:col>
      <xdr:colOff>3175</xdr:colOff>
      <xdr:row>57</xdr:row>
      <xdr:rowOff>67541</xdr:rowOff>
    </xdr:to>
    <xdr:sp macro="" textlink="">
      <xdr:nvSpPr>
        <xdr:cNvPr id="140" name="円/楕円 139"/>
        <xdr:cNvSpPr/>
      </xdr:nvSpPr>
      <xdr:spPr>
        <a:xfrm>
          <a:off x="1968500" y="973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84068</xdr:rowOff>
    </xdr:from>
    <xdr:ext cx="599010" cy="259045"/>
    <xdr:sp macro="" textlink="">
      <xdr:nvSpPr>
        <xdr:cNvPr id="141" name="テキスト ボックス 140"/>
        <xdr:cNvSpPr txBox="1"/>
      </xdr:nvSpPr>
      <xdr:spPr>
        <a:xfrm>
          <a:off x="1719794" y="95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315,152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166708</xdr:rowOff>
    </xdr:from>
    <xdr:to>
      <xdr:col>1</xdr:col>
      <xdr:colOff>485775</xdr:colOff>
      <xdr:row>57</xdr:row>
      <xdr:rowOff>96858</xdr:rowOff>
    </xdr:to>
    <xdr:sp macro="" textlink="">
      <xdr:nvSpPr>
        <xdr:cNvPr id="142" name="円/楕円 141"/>
        <xdr:cNvSpPr/>
      </xdr:nvSpPr>
      <xdr:spPr>
        <a:xfrm>
          <a:off x="1079500" y="97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113385</xdr:rowOff>
    </xdr:from>
    <xdr:ext cx="599010" cy="259045"/>
    <xdr:sp macro="" textlink="">
      <xdr:nvSpPr>
        <xdr:cNvPr id="143" name="テキスト ボックス 142"/>
        <xdr:cNvSpPr txBox="1"/>
      </xdr:nvSpPr>
      <xdr:spPr>
        <a:xfrm>
          <a:off x="830794" y="954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76707</xdr:rowOff>
    </xdr:from>
    <xdr:to>
      <xdr:col>6</xdr:col>
      <xdr:colOff>511175</xdr:colOff>
      <xdr:row>78</xdr:row>
      <xdr:rowOff>81783</xdr:rowOff>
    </xdr:to>
    <xdr:cxnSp macro="">
      <xdr:nvCxnSpPr>
        <xdr:cNvPr id="170" name="直線コネクタ 169"/>
        <xdr:cNvCxnSpPr/>
      </xdr:nvCxnSpPr>
      <xdr:spPr>
        <a:xfrm flipV="1">
          <a:off x="3797300" y="13449807"/>
          <a:ext cx="838200" cy="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81783</xdr:rowOff>
    </xdr:from>
    <xdr:to>
      <xdr:col>5</xdr:col>
      <xdr:colOff>358775</xdr:colOff>
      <xdr:row>78</xdr:row>
      <xdr:rowOff>89435</xdr:rowOff>
    </xdr:to>
    <xdr:cxnSp macro="">
      <xdr:nvCxnSpPr>
        <xdr:cNvPr id="173" name="直線コネクタ 172"/>
        <xdr:cNvCxnSpPr/>
      </xdr:nvCxnSpPr>
      <xdr:spPr>
        <a:xfrm flipV="1">
          <a:off x="2908300" y="13454883"/>
          <a:ext cx="889000" cy="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123775</xdr:rowOff>
    </xdr:from>
    <xdr:ext cx="534377" cy="259045"/>
    <xdr:sp macro="" textlink="">
      <xdr:nvSpPr>
        <xdr:cNvPr id="175" name="テキスト ボックス 174"/>
        <xdr:cNvSpPr txBox="1"/>
      </xdr:nvSpPr>
      <xdr:spPr>
        <a:xfrm>
          <a:off x="3530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89435</xdr:rowOff>
    </xdr:from>
    <xdr:to>
      <xdr:col>4</xdr:col>
      <xdr:colOff>155575</xdr:colOff>
      <xdr:row>78</xdr:row>
      <xdr:rowOff>100093</xdr:rowOff>
    </xdr:to>
    <xdr:cxnSp macro="">
      <xdr:nvCxnSpPr>
        <xdr:cNvPr id="176" name="直線コネクタ 175"/>
        <xdr:cNvCxnSpPr/>
      </xdr:nvCxnSpPr>
      <xdr:spPr>
        <a:xfrm flipV="1">
          <a:off x="2019300" y="13462535"/>
          <a:ext cx="889000" cy="1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98423</xdr:rowOff>
    </xdr:from>
    <xdr:to>
      <xdr:col>2</xdr:col>
      <xdr:colOff>638175</xdr:colOff>
      <xdr:row>78</xdr:row>
      <xdr:rowOff>100093</xdr:rowOff>
    </xdr:to>
    <xdr:cxnSp macro="">
      <xdr:nvCxnSpPr>
        <xdr:cNvPr id="179" name="直線コネクタ 178"/>
        <xdr:cNvCxnSpPr/>
      </xdr:nvCxnSpPr>
      <xdr:spPr>
        <a:xfrm>
          <a:off x="1130300" y="13471523"/>
          <a:ext cx="889000" cy="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128182</xdr:rowOff>
    </xdr:from>
    <xdr:ext cx="534377" cy="259045"/>
    <xdr:sp macro="" textlink="">
      <xdr:nvSpPr>
        <xdr:cNvPr id="181" name="テキスト ボックス 180"/>
        <xdr:cNvSpPr txBox="1"/>
      </xdr:nvSpPr>
      <xdr:spPr>
        <a:xfrm>
          <a:off x="1752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135416</xdr:rowOff>
    </xdr:from>
    <xdr:ext cx="534377" cy="259045"/>
    <xdr:sp macro="" textlink="">
      <xdr:nvSpPr>
        <xdr:cNvPr id="183" name="テキスト ボックス 182"/>
        <xdr:cNvSpPr txBox="1"/>
      </xdr:nvSpPr>
      <xdr:spPr>
        <a:xfrm>
          <a:off x="863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25907</xdr:rowOff>
    </xdr:from>
    <xdr:to>
      <xdr:col>6</xdr:col>
      <xdr:colOff>561975</xdr:colOff>
      <xdr:row>78</xdr:row>
      <xdr:rowOff>127507</xdr:rowOff>
    </xdr:to>
    <xdr:sp macro="" textlink="">
      <xdr:nvSpPr>
        <xdr:cNvPr id="189" name="円/楕円 188"/>
        <xdr:cNvSpPr/>
      </xdr:nvSpPr>
      <xdr:spPr>
        <a:xfrm>
          <a:off x="4584700" y="133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137292</xdr:rowOff>
    </xdr:from>
    <xdr:ext cx="534377" cy="259045"/>
    <xdr:sp macro="" textlink="">
      <xdr:nvSpPr>
        <xdr:cNvPr id="190" name="維持補修費該当値テキスト"/>
        <xdr:cNvSpPr txBox="1"/>
      </xdr:nvSpPr>
      <xdr:spPr>
        <a:xfrm>
          <a:off x="4686300" y="133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30983</xdr:rowOff>
    </xdr:from>
    <xdr:to>
      <xdr:col>5</xdr:col>
      <xdr:colOff>409575</xdr:colOff>
      <xdr:row>78</xdr:row>
      <xdr:rowOff>132583</xdr:rowOff>
    </xdr:to>
    <xdr:sp macro="" textlink="">
      <xdr:nvSpPr>
        <xdr:cNvPr id="191" name="円/楕円 190"/>
        <xdr:cNvSpPr/>
      </xdr:nvSpPr>
      <xdr:spPr>
        <a:xfrm>
          <a:off x="3746500" y="134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123710</xdr:rowOff>
    </xdr:from>
    <xdr:ext cx="534377" cy="259045"/>
    <xdr:sp macro="" textlink="">
      <xdr:nvSpPr>
        <xdr:cNvPr id="192" name="テキスト ボックス 191"/>
        <xdr:cNvSpPr txBox="1"/>
      </xdr:nvSpPr>
      <xdr:spPr>
        <a:xfrm>
          <a:off x="3530111" y="1349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38635</xdr:rowOff>
    </xdr:from>
    <xdr:to>
      <xdr:col>4</xdr:col>
      <xdr:colOff>206375</xdr:colOff>
      <xdr:row>78</xdr:row>
      <xdr:rowOff>140235</xdr:rowOff>
    </xdr:to>
    <xdr:sp macro="" textlink="">
      <xdr:nvSpPr>
        <xdr:cNvPr id="193" name="円/楕円 192"/>
        <xdr:cNvSpPr/>
      </xdr:nvSpPr>
      <xdr:spPr>
        <a:xfrm>
          <a:off x="2857500" y="134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131362</xdr:rowOff>
    </xdr:from>
    <xdr:ext cx="534377" cy="259045"/>
    <xdr:sp macro="" textlink="">
      <xdr:nvSpPr>
        <xdr:cNvPr id="194" name="テキスト ボックス 193"/>
        <xdr:cNvSpPr txBox="1"/>
      </xdr:nvSpPr>
      <xdr:spPr>
        <a:xfrm>
          <a:off x="2641111" y="135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49293</xdr:rowOff>
    </xdr:from>
    <xdr:to>
      <xdr:col>3</xdr:col>
      <xdr:colOff>3175</xdr:colOff>
      <xdr:row>78</xdr:row>
      <xdr:rowOff>150893</xdr:rowOff>
    </xdr:to>
    <xdr:sp macro="" textlink="">
      <xdr:nvSpPr>
        <xdr:cNvPr id="195" name="円/楕円 194"/>
        <xdr:cNvSpPr/>
      </xdr:nvSpPr>
      <xdr:spPr>
        <a:xfrm>
          <a:off x="1968500" y="1342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142020</xdr:rowOff>
    </xdr:from>
    <xdr:ext cx="469744" cy="259045"/>
    <xdr:sp macro="" textlink="">
      <xdr:nvSpPr>
        <xdr:cNvPr id="196" name="テキスト ボックス 195"/>
        <xdr:cNvSpPr txBox="1"/>
      </xdr:nvSpPr>
      <xdr:spPr>
        <a:xfrm>
          <a:off x="1784427" y="1351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47623</xdr:rowOff>
    </xdr:from>
    <xdr:to>
      <xdr:col>1</xdr:col>
      <xdr:colOff>485775</xdr:colOff>
      <xdr:row>78</xdr:row>
      <xdr:rowOff>149223</xdr:rowOff>
    </xdr:to>
    <xdr:sp macro="" textlink="">
      <xdr:nvSpPr>
        <xdr:cNvPr id="197" name="円/楕円 196"/>
        <xdr:cNvSpPr/>
      </xdr:nvSpPr>
      <xdr:spPr>
        <a:xfrm>
          <a:off x="1079500" y="134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140350</xdr:rowOff>
    </xdr:from>
    <xdr:ext cx="469744" cy="259045"/>
    <xdr:sp macro="" textlink="">
      <xdr:nvSpPr>
        <xdr:cNvPr id="198" name="テキスト ボックス 197"/>
        <xdr:cNvSpPr txBox="1"/>
      </xdr:nvSpPr>
      <xdr:spPr>
        <a:xfrm>
          <a:off x="895427" y="135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69734</xdr:rowOff>
    </xdr:from>
    <xdr:to>
      <xdr:col>6</xdr:col>
      <xdr:colOff>511175</xdr:colOff>
      <xdr:row>95</xdr:row>
      <xdr:rowOff>123484</xdr:rowOff>
    </xdr:to>
    <xdr:cxnSp macro="">
      <xdr:nvCxnSpPr>
        <xdr:cNvPr id="227" name="直線コネクタ 226"/>
        <xdr:cNvCxnSpPr/>
      </xdr:nvCxnSpPr>
      <xdr:spPr>
        <a:xfrm flipV="1">
          <a:off x="3797300" y="16357484"/>
          <a:ext cx="838200" cy="5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118991</xdr:rowOff>
    </xdr:from>
    <xdr:ext cx="534377" cy="259045"/>
    <xdr:sp macro="" textlink="">
      <xdr:nvSpPr>
        <xdr:cNvPr id="228" name="扶助費平均値テキスト"/>
        <xdr:cNvSpPr txBox="1"/>
      </xdr:nvSpPr>
      <xdr:spPr>
        <a:xfrm>
          <a:off x="4686300" y="16406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116481</xdr:rowOff>
    </xdr:from>
    <xdr:to>
      <xdr:col>5</xdr:col>
      <xdr:colOff>358775</xdr:colOff>
      <xdr:row>95</xdr:row>
      <xdr:rowOff>123484</xdr:rowOff>
    </xdr:to>
    <xdr:cxnSp macro="">
      <xdr:nvCxnSpPr>
        <xdr:cNvPr id="230" name="直線コネクタ 229"/>
        <xdr:cNvCxnSpPr/>
      </xdr:nvCxnSpPr>
      <xdr:spPr>
        <a:xfrm>
          <a:off x="2908300" y="16404231"/>
          <a:ext cx="889000" cy="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127182</xdr:rowOff>
    </xdr:from>
    <xdr:ext cx="534377" cy="259045"/>
    <xdr:sp macro="" textlink="">
      <xdr:nvSpPr>
        <xdr:cNvPr id="232" name="テキスト ボックス 231"/>
        <xdr:cNvSpPr txBox="1"/>
      </xdr:nvSpPr>
      <xdr:spPr>
        <a:xfrm>
          <a:off x="3530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116481</xdr:rowOff>
    </xdr:from>
    <xdr:to>
      <xdr:col>4</xdr:col>
      <xdr:colOff>155575</xdr:colOff>
      <xdr:row>95</xdr:row>
      <xdr:rowOff>140722</xdr:rowOff>
    </xdr:to>
    <xdr:cxnSp macro="">
      <xdr:nvCxnSpPr>
        <xdr:cNvPr id="233" name="直線コネクタ 232"/>
        <xdr:cNvCxnSpPr/>
      </xdr:nvCxnSpPr>
      <xdr:spPr>
        <a:xfrm flipV="1">
          <a:off x="2019300" y="16404231"/>
          <a:ext cx="889000" cy="2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125985</xdr:rowOff>
    </xdr:from>
    <xdr:ext cx="534377" cy="259045"/>
    <xdr:sp macro="" textlink="">
      <xdr:nvSpPr>
        <xdr:cNvPr id="235" name="テキスト ボックス 234"/>
        <xdr:cNvSpPr txBox="1"/>
      </xdr:nvSpPr>
      <xdr:spPr>
        <a:xfrm>
          <a:off x="2641111" y="165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137902</xdr:rowOff>
    </xdr:from>
    <xdr:to>
      <xdr:col>2</xdr:col>
      <xdr:colOff>638175</xdr:colOff>
      <xdr:row>95</xdr:row>
      <xdr:rowOff>140722</xdr:rowOff>
    </xdr:to>
    <xdr:cxnSp macro="">
      <xdr:nvCxnSpPr>
        <xdr:cNvPr id="236" name="直線コネクタ 235"/>
        <xdr:cNvCxnSpPr/>
      </xdr:nvCxnSpPr>
      <xdr:spPr>
        <a:xfrm>
          <a:off x="1130300" y="16425652"/>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165319</xdr:rowOff>
    </xdr:from>
    <xdr:ext cx="534377" cy="259045"/>
    <xdr:sp macro="" textlink="">
      <xdr:nvSpPr>
        <xdr:cNvPr id="238" name="テキスト ボックス 237"/>
        <xdr:cNvSpPr txBox="1"/>
      </xdr:nvSpPr>
      <xdr:spPr>
        <a:xfrm>
          <a:off x="1752111" y="166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170167</xdr:rowOff>
    </xdr:from>
    <xdr:ext cx="534377" cy="259045"/>
    <xdr:sp macro="" textlink="">
      <xdr:nvSpPr>
        <xdr:cNvPr id="240" name="テキスト ボックス 239"/>
        <xdr:cNvSpPr txBox="1"/>
      </xdr:nvSpPr>
      <xdr:spPr>
        <a:xfrm>
          <a:off x="863111" y="166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18934</xdr:rowOff>
    </xdr:from>
    <xdr:to>
      <xdr:col>6</xdr:col>
      <xdr:colOff>561975</xdr:colOff>
      <xdr:row>95</xdr:row>
      <xdr:rowOff>120534</xdr:rowOff>
    </xdr:to>
    <xdr:sp macro="" textlink="">
      <xdr:nvSpPr>
        <xdr:cNvPr id="246" name="円/楕円 245"/>
        <xdr:cNvSpPr/>
      </xdr:nvSpPr>
      <xdr:spPr>
        <a:xfrm>
          <a:off x="4584700" y="1630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41811</xdr:rowOff>
    </xdr:from>
    <xdr:ext cx="534377" cy="259045"/>
    <xdr:sp macro="" textlink="">
      <xdr:nvSpPr>
        <xdr:cNvPr id="247" name="扶助費該当値テキスト"/>
        <xdr:cNvSpPr txBox="1"/>
      </xdr:nvSpPr>
      <xdr:spPr>
        <a:xfrm>
          <a:off x="4686300" y="161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86,682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72684</xdr:rowOff>
    </xdr:from>
    <xdr:to>
      <xdr:col>5</xdr:col>
      <xdr:colOff>409575</xdr:colOff>
      <xdr:row>96</xdr:row>
      <xdr:rowOff>2834</xdr:rowOff>
    </xdr:to>
    <xdr:sp macro="" textlink="">
      <xdr:nvSpPr>
        <xdr:cNvPr id="248" name="円/楕円 247"/>
        <xdr:cNvSpPr/>
      </xdr:nvSpPr>
      <xdr:spPr>
        <a:xfrm>
          <a:off x="3746500" y="1636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19361</xdr:rowOff>
    </xdr:from>
    <xdr:ext cx="534377" cy="259045"/>
    <xdr:sp macro="" textlink="">
      <xdr:nvSpPr>
        <xdr:cNvPr id="249" name="テキスト ボックス 248"/>
        <xdr:cNvSpPr txBox="1"/>
      </xdr:nvSpPr>
      <xdr:spPr>
        <a:xfrm>
          <a:off x="3530111" y="1613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79,628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65681</xdr:rowOff>
    </xdr:from>
    <xdr:to>
      <xdr:col>4</xdr:col>
      <xdr:colOff>206375</xdr:colOff>
      <xdr:row>95</xdr:row>
      <xdr:rowOff>167281</xdr:rowOff>
    </xdr:to>
    <xdr:sp macro="" textlink="">
      <xdr:nvSpPr>
        <xdr:cNvPr id="250" name="円/楕円 249"/>
        <xdr:cNvSpPr/>
      </xdr:nvSpPr>
      <xdr:spPr>
        <a:xfrm>
          <a:off x="2857500" y="1635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12358</xdr:rowOff>
    </xdr:from>
    <xdr:ext cx="534377" cy="259045"/>
    <xdr:sp macro="" textlink="">
      <xdr:nvSpPr>
        <xdr:cNvPr id="251" name="テキスト ボックス 250"/>
        <xdr:cNvSpPr txBox="1"/>
      </xdr:nvSpPr>
      <xdr:spPr>
        <a:xfrm>
          <a:off x="2641111" y="161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80,547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89922</xdr:rowOff>
    </xdr:from>
    <xdr:to>
      <xdr:col>3</xdr:col>
      <xdr:colOff>3175</xdr:colOff>
      <xdr:row>96</xdr:row>
      <xdr:rowOff>20072</xdr:rowOff>
    </xdr:to>
    <xdr:sp macro="" textlink="">
      <xdr:nvSpPr>
        <xdr:cNvPr id="252" name="円/楕円 251"/>
        <xdr:cNvSpPr/>
      </xdr:nvSpPr>
      <xdr:spPr>
        <a:xfrm>
          <a:off x="1968500" y="1637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36599</xdr:rowOff>
    </xdr:from>
    <xdr:ext cx="534377" cy="259045"/>
    <xdr:sp macro="" textlink="">
      <xdr:nvSpPr>
        <xdr:cNvPr id="253" name="テキスト ボックス 252"/>
        <xdr:cNvSpPr txBox="1"/>
      </xdr:nvSpPr>
      <xdr:spPr>
        <a:xfrm>
          <a:off x="1752111" y="1615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77,366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87102</xdr:rowOff>
    </xdr:from>
    <xdr:to>
      <xdr:col>1</xdr:col>
      <xdr:colOff>485775</xdr:colOff>
      <xdr:row>96</xdr:row>
      <xdr:rowOff>17252</xdr:rowOff>
    </xdr:to>
    <xdr:sp macro="" textlink="">
      <xdr:nvSpPr>
        <xdr:cNvPr id="254" name="円/楕円 253"/>
        <xdr:cNvSpPr/>
      </xdr:nvSpPr>
      <xdr:spPr>
        <a:xfrm>
          <a:off x="1079500" y="1637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33779</xdr:rowOff>
    </xdr:from>
    <xdr:ext cx="534377" cy="259045"/>
    <xdr:sp macro="" textlink="">
      <xdr:nvSpPr>
        <xdr:cNvPr id="255" name="テキスト ボックス 254"/>
        <xdr:cNvSpPr txBox="1"/>
      </xdr:nvSpPr>
      <xdr:spPr>
        <a:xfrm>
          <a:off x="863111" y="1615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69272</xdr:rowOff>
    </xdr:from>
    <xdr:to>
      <xdr:col>15</xdr:col>
      <xdr:colOff>180975</xdr:colOff>
      <xdr:row>34</xdr:row>
      <xdr:rowOff>109574</xdr:rowOff>
    </xdr:to>
    <xdr:cxnSp macro="">
      <xdr:nvCxnSpPr>
        <xdr:cNvPr id="286" name="直線コネクタ 285"/>
        <xdr:cNvCxnSpPr/>
      </xdr:nvCxnSpPr>
      <xdr:spPr>
        <a:xfrm flipV="1">
          <a:off x="9639300" y="5898572"/>
          <a:ext cx="838200" cy="4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109574</xdr:rowOff>
    </xdr:from>
    <xdr:to>
      <xdr:col>14</xdr:col>
      <xdr:colOff>28575</xdr:colOff>
      <xdr:row>35</xdr:row>
      <xdr:rowOff>13408</xdr:rowOff>
    </xdr:to>
    <xdr:cxnSp macro="">
      <xdr:nvCxnSpPr>
        <xdr:cNvPr id="289" name="直線コネクタ 288"/>
        <xdr:cNvCxnSpPr/>
      </xdr:nvCxnSpPr>
      <xdr:spPr>
        <a:xfrm flipV="1">
          <a:off x="8750300" y="5938874"/>
          <a:ext cx="889000" cy="7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291" name="テキスト ボックス 290"/>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84666</xdr:rowOff>
    </xdr:from>
    <xdr:to>
      <xdr:col>12</xdr:col>
      <xdr:colOff>511175</xdr:colOff>
      <xdr:row>35</xdr:row>
      <xdr:rowOff>13408</xdr:rowOff>
    </xdr:to>
    <xdr:cxnSp macro="">
      <xdr:nvCxnSpPr>
        <xdr:cNvPr id="292" name="直線コネクタ 291"/>
        <xdr:cNvCxnSpPr/>
      </xdr:nvCxnSpPr>
      <xdr:spPr>
        <a:xfrm>
          <a:off x="7861300" y="5742516"/>
          <a:ext cx="889000" cy="27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294" name="テキスト ボックス 293"/>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84666</xdr:rowOff>
    </xdr:from>
    <xdr:to>
      <xdr:col>11</xdr:col>
      <xdr:colOff>307975</xdr:colOff>
      <xdr:row>34</xdr:row>
      <xdr:rowOff>36484</xdr:rowOff>
    </xdr:to>
    <xdr:cxnSp macro="">
      <xdr:nvCxnSpPr>
        <xdr:cNvPr id="295" name="直線コネクタ 294"/>
        <xdr:cNvCxnSpPr/>
      </xdr:nvCxnSpPr>
      <xdr:spPr>
        <a:xfrm flipV="1">
          <a:off x="6972300" y="5742516"/>
          <a:ext cx="889000" cy="12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297" name="テキスト ボックス 296"/>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299" name="テキスト ボックス 298"/>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18472</xdr:rowOff>
    </xdr:from>
    <xdr:to>
      <xdr:col>15</xdr:col>
      <xdr:colOff>231775</xdr:colOff>
      <xdr:row>34</xdr:row>
      <xdr:rowOff>120072</xdr:rowOff>
    </xdr:to>
    <xdr:sp macro="" textlink="">
      <xdr:nvSpPr>
        <xdr:cNvPr id="305" name="円/楕円 304"/>
        <xdr:cNvSpPr/>
      </xdr:nvSpPr>
      <xdr:spPr>
        <a:xfrm>
          <a:off x="10426700" y="58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41349</xdr:rowOff>
    </xdr:from>
    <xdr:ext cx="599010" cy="259045"/>
    <xdr:sp macro="" textlink="">
      <xdr:nvSpPr>
        <xdr:cNvPr id="306" name="補助費等該当値テキスト"/>
        <xdr:cNvSpPr txBox="1"/>
      </xdr:nvSpPr>
      <xdr:spPr>
        <a:xfrm>
          <a:off x="10528300" y="569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271,566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58774</xdr:rowOff>
    </xdr:from>
    <xdr:to>
      <xdr:col>14</xdr:col>
      <xdr:colOff>79375</xdr:colOff>
      <xdr:row>34</xdr:row>
      <xdr:rowOff>160374</xdr:rowOff>
    </xdr:to>
    <xdr:sp macro="" textlink="">
      <xdr:nvSpPr>
        <xdr:cNvPr id="307" name="円/楕円 306"/>
        <xdr:cNvSpPr/>
      </xdr:nvSpPr>
      <xdr:spPr>
        <a:xfrm>
          <a:off x="9588500" y="58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5451</xdr:rowOff>
    </xdr:from>
    <xdr:ext cx="599010" cy="259045"/>
    <xdr:sp macro="" textlink="">
      <xdr:nvSpPr>
        <xdr:cNvPr id="308" name="テキスト ボックス 307"/>
        <xdr:cNvSpPr txBox="1"/>
      </xdr:nvSpPr>
      <xdr:spPr>
        <a:xfrm>
          <a:off x="9339794" y="566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259,225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134058</xdr:rowOff>
    </xdr:from>
    <xdr:to>
      <xdr:col>12</xdr:col>
      <xdr:colOff>561975</xdr:colOff>
      <xdr:row>35</xdr:row>
      <xdr:rowOff>64208</xdr:rowOff>
    </xdr:to>
    <xdr:sp macro="" textlink="">
      <xdr:nvSpPr>
        <xdr:cNvPr id="309" name="円/楕円 308"/>
        <xdr:cNvSpPr/>
      </xdr:nvSpPr>
      <xdr:spPr>
        <a:xfrm>
          <a:off x="8699500" y="596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80735</xdr:rowOff>
    </xdr:from>
    <xdr:ext cx="599010" cy="259045"/>
    <xdr:sp macro="" textlink="">
      <xdr:nvSpPr>
        <xdr:cNvPr id="310" name="テキスト ボックス 309"/>
        <xdr:cNvSpPr txBox="1"/>
      </xdr:nvSpPr>
      <xdr:spPr>
        <a:xfrm>
          <a:off x="8450794" y="573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236,172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33866</xdr:rowOff>
    </xdr:from>
    <xdr:to>
      <xdr:col>11</xdr:col>
      <xdr:colOff>358775</xdr:colOff>
      <xdr:row>33</xdr:row>
      <xdr:rowOff>135466</xdr:rowOff>
    </xdr:to>
    <xdr:sp macro="" textlink="">
      <xdr:nvSpPr>
        <xdr:cNvPr id="311" name="円/楕円 310"/>
        <xdr:cNvSpPr/>
      </xdr:nvSpPr>
      <xdr:spPr>
        <a:xfrm>
          <a:off x="7810500" y="569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151993</xdr:rowOff>
    </xdr:from>
    <xdr:ext cx="599010" cy="259045"/>
    <xdr:sp macro="" textlink="">
      <xdr:nvSpPr>
        <xdr:cNvPr id="312" name="テキスト ボックス 311"/>
        <xdr:cNvSpPr txBox="1"/>
      </xdr:nvSpPr>
      <xdr:spPr>
        <a:xfrm>
          <a:off x="7561794" y="5466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319,352</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157134</xdr:rowOff>
    </xdr:from>
    <xdr:to>
      <xdr:col>10</xdr:col>
      <xdr:colOff>155575</xdr:colOff>
      <xdr:row>34</xdr:row>
      <xdr:rowOff>87284</xdr:rowOff>
    </xdr:to>
    <xdr:sp macro="" textlink="">
      <xdr:nvSpPr>
        <xdr:cNvPr id="313" name="円/楕円 312"/>
        <xdr:cNvSpPr/>
      </xdr:nvSpPr>
      <xdr:spPr>
        <a:xfrm>
          <a:off x="6921500" y="58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103811</xdr:rowOff>
    </xdr:from>
    <xdr:ext cx="599010" cy="259045"/>
    <xdr:sp macro="" textlink="">
      <xdr:nvSpPr>
        <xdr:cNvPr id="314" name="テキスト ボックス 313"/>
        <xdr:cNvSpPr txBox="1"/>
      </xdr:nvSpPr>
      <xdr:spPr>
        <a:xfrm>
          <a:off x="6672794" y="559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83107</xdr:rowOff>
    </xdr:from>
    <xdr:to>
      <xdr:col>15</xdr:col>
      <xdr:colOff>180975</xdr:colOff>
      <xdr:row>58</xdr:row>
      <xdr:rowOff>20044</xdr:rowOff>
    </xdr:to>
    <xdr:cxnSp macro="">
      <xdr:nvCxnSpPr>
        <xdr:cNvPr id="343" name="直線コネクタ 342"/>
        <xdr:cNvCxnSpPr/>
      </xdr:nvCxnSpPr>
      <xdr:spPr>
        <a:xfrm>
          <a:off x="9639300" y="9855757"/>
          <a:ext cx="838200" cy="10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25302</xdr:rowOff>
    </xdr:from>
    <xdr:ext cx="599010" cy="259045"/>
    <xdr:sp macro="" textlink="">
      <xdr:nvSpPr>
        <xdr:cNvPr id="344" name="普通建設事業費平均値テキスト"/>
        <xdr:cNvSpPr txBox="1"/>
      </xdr:nvSpPr>
      <xdr:spPr>
        <a:xfrm>
          <a:off x="10528300" y="9969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72798</xdr:rowOff>
    </xdr:from>
    <xdr:to>
      <xdr:col>14</xdr:col>
      <xdr:colOff>28575</xdr:colOff>
      <xdr:row>57</xdr:row>
      <xdr:rowOff>83107</xdr:rowOff>
    </xdr:to>
    <xdr:cxnSp macro="">
      <xdr:nvCxnSpPr>
        <xdr:cNvPr id="346" name="直線コネクタ 345"/>
        <xdr:cNvCxnSpPr/>
      </xdr:nvCxnSpPr>
      <xdr:spPr>
        <a:xfrm>
          <a:off x="8750300" y="9845448"/>
          <a:ext cx="889000" cy="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148132</xdr:rowOff>
    </xdr:from>
    <xdr:ext cx="599010" cy="259045"/>
    <xdr:sp macro="" textlink="">
      <xdr:nvSpPr>
        <xdr:cNvPr id="348" name="テキスト ボックス 347"/>
        <xdr:cNvSpPr txBox="1"/>
      </xdr:nvSpPr>
      <xdr:spPr>
        <a:xfrm>
          <a:off x="9339794"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72798</xdr:rowOff>
    </xdr:from>
    <xdr:to>
      <xdr:col>12</xdr:col>
      <xdr:colOff>511175</xdr:colOff>
      <xdr:row>58</xdr:row>
      <xdr:rowOff>84599</xdr:rowOff>
    </xdr:to>
    <xdr:cxnSp macro="">
      <xdr:nvCxnSpPr>
        <xdr:cNvPr id="349" name="直線コネクタ 348"/>
        <xdr:cNvCxnSpPr/>
      </xdr:nvCxnSpPr>
      <xdr:spPr>
        <a:xfrm flipV="1">
          <a:off x="7861300" y="9845448"/>
          <a:ext cx="889000" cy="18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147890</xdr:rowOff>
    </xdr:from>
    <xdr:ext cx="599010" cy="259045"/>
    <xdr:sp macro="" textlink="">
      <xdr:nvSpPr>
        <xdr:cNvPr id="351" name="テキスト ボックス 350"/>
        <xdr:cNvSpPr txBox="1"/>
      </xdr:nvSpPr>
      <xdr:spPr>
        <a:xfrm>
          <a:off x="8450794"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79977</xdr:rowOff>
    </xdr:from>
    <xdr:to>
      <xdr:col>11</xdr:col>
      <xdr:colOff>307975</xdr:colOff>
      <xdr:row>58</xdr:row>
      <xdr:rowOff>84599</xdr:rowOff>
    </xdr:to>
    <xdr:cxnSp macro="">
      <xdr:nvCxnSpPr>
        <xdr:cNvPr id="352" name="直線コネクタ 351"/>
        <xdr:cNvCxnSpPr/>
      </xdr:nvCxnSpPr>
      <xdr:spPr>
        <a:xfrm>
          <a:off x="6972300" y="10024077"/>
          <a:ext cx="889000" cy="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4" name="テキスト ボックス 353"/>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56" name="テキスト ボックス 355"/>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140694</xdr:rowOff>
    </xdr:from>
    <xdr:to>
      <xdr:col>15</xdr:col>
      <xdr:colOff>231775</xdr:colOff>
      <xdr:row>58</xdr:row>
      <xdr:rowOff>70844</xdr:rowOff>
    </xdr:to>
    <xdr:sp macro="" textlink="">
      <xdr:nvSpPr>
        <xdr:cNvPr id="362" name="円/楕円 361"/>
        <xdr:cNvSpPr/>
      </xdr:nvSpPr>
      <xdr:spPr>
        <a:xfrm>
          <a:off x="10426700" y="991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163571</xdr:rowOff>
    </xdr:from>
    <xdr:ext cx="599010" cy="259045"/>
    <xdr:sp macro="" textlink="">
      <xdr:nvSpPr>
        <xdr:cNvPr id="363" name="普通建設事業費該当値テキスト"/>
        <xdr:cNvSpPr txBox="1"/>
      </xdr:nvSpPr>
      <xdr:spPr>
        <a:xfrm>
          <a:off x="10528300" y="976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514,058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32307</xdr:rowOff>
    </xdr:from>
    <xdr:to>
      <xdr:col>14</xdr:col>
      <xdr:colOff>79375</xdr:colOff>
      <xdr:row>57</xdr:row>
      <xdr:rowOff>133907</xdr:rowOff>
    </xdr:to>
    <xdr:sp macro="" textlink="">
      <xdr:nvSpPr>
        <xdr:cNvPr id="364" name="円/楕円 363"/>
        <xdr:cNvSpPr/>
      </xdr:nvSpPr>
      <xdr:spPr>
        <a:xfrm>
          <a:off x="9588500" y="98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150434</xdr:rowOff>
    </xdr:from>
    <xdr:ext cx="599010" cy="259045"/>
    <xdr:sp macro="" textlink="">
      <xdr:nvSpPr>
        <xdr:cNvPr id="365" name="テキスト ボックス 364"/>
        <xdr:cNvSpPr txBox="1"/>
      </xdr:nvSpPr>
      <xdr:spPr>
        <a:xfrm>
          <a:off x="9339794" y="958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798,538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21998</xdr:rowOff>
    </xdr:from>
    <xdr:to>
      <xdr:col>12</xdr:col>
      <xdr:colOff>561975</xdr:colOff>
      <xdr:row>57</xdr:row>
      <xdr:rowOff>123598</xdr:rowOff>
    </xdr:to>
    <xdr:sp macro="" textlink="">
      <xdr:nvSpPr>
        <xdr:cNvPr id="366" name="円/楕円 365"/>
        <xdr:cNvSpPr/>
      </xdr:nvSpPr>
      <xdr:spPr>
        <a:xfrm>
          <a:off x="8699500" y="97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140125</xdr:rowOff>
    </xdr:from>
    <xdr:ext cx="599010" cy="259045"/>
    <xdr:sp macro="" textlink="">
      <xdr:nvSpPr>
        <xdr:cNvPr id="367" name="テキスト ボックス 366"/>
        <xdr:cNvSpPr txBox="1"/>
      </xdr:nvSpPr>
      <xdr:spPr>
        <a:xfrm>
          <a:off x="8450794" y="956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825,596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33799</xdr:rowOff>
    </xdr:from>
    <xdr:to>
      <xdr:col>11</xdr:col>
      <xdr:colOff>358775</xdr:colOff>
      <xdr:row>58</xdr:row>
      <xdr:rowOff>135399</xdr:rowOff>
    </xdr:to>
    <xdr:sp macro="" textlink="">
      <xdr:nvSpPr>
        <xdr:cNvPr id="368" name="円/楕円 367"/>
        <xdr:cNvSpPr/>
      </xdr:nvSpPr>
      <xdr:spPr>
        <a:xfrm>
          <a:off x="7810500" y="997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151926</xdr:rowOff>
    </xdr:from>
    <xdr:ext cx="599010" cy="259045"/>
    <xdr:sp macro="" textlink="">
      <xdr:nvSpPr>
        <xdr:cNvPr id="369" name="テキスト ボックス 368"/>
        <xdr:cNvSpPr txBox="1"/>
      </xdr:nvSpPr>
      <xdr:spPr>
        <a:xfrm>
          <a:off x="7561794" y="9753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344,620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29177</xdr:rowOff>
    </xdr:from>
    <xdr:to>
      <xdr:col>10</xdr:col>
      <xdr:colOff>155575</xdr:colOff>
      <xdr:row>58</xdr:row>
      <xdr:rowOff>130777</xdr:rowOff>
    </xdr:to>
    <xdr:sp macro="" textlink="">
      <xdr:nvSpPr>
        <xdr:cNvPr id="370" name="円/楕円 369"/>
        <xdr:cNvSpPr/>
      </xdr:nvSpPr>
      <xdr:spPr>
        <a:xfrm>
          <a:off x="6921500" y="997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147304</xdr:rowOff>
    </xdr:from>
    <xdr:ext cx="599010" cy="259045"/>
    <xdr:sp macro="" textlink="">
      <xdr:nvSpPr>
        <xdr:cNvPr id="371" name="テキスト ボックス 370"/>
        <xdr:cNvSpPr txBox="1"/>
      </xdr:nvSpPr>
      <xdr:spPr>
        <a:xfrm>
          <a:off x="6672794" y="974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79539</xdr:rowOff>
    </xdr:from>
    <xdr:to>
      <xdr:col>15</xdr:col>
      <xdr:colOff>180975</xdr:colOff>
      <xdr:row>78</xdr:row>
      <xdr:rowOff>117566</xdr:rowOff>
    </xdr:to>
    <xdr:cxnSp macro="">
      <xdr:nvCxnSpPr>
        <xdr:cNvPr id="398" name="直線コネクタ 397"/>
        <xdr:cNvCxnSpPr/>
      </xdr:nvCxnSpPr>
      <xdr:spPr>
        <a:xfrm>
          <a:off x="9639300" y="13281189"/>
          <a:ext cx="838200" cy="20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8179</xdr:rowOff>
    </xdr:from>
    <xdr:to>
      <xdr:col>14</xdr:col>
      <xdr:colOff>28575</xdr:colOff>
      <xdr:row>77</xdr:row>
      <xdr:rowOff>79539</xdr:rowOff>
    </xdr:to>
    <xdr:cxnSp macro="">
      <xdr:nvCxnSpPr>
        <xdr:cNvPr id="401" name="直線コネクタ 400"/>
        <xdr:cNvCxnSpPr/>
      </xdr:nvCxnSpPr>
      <xdr:spPr>
        <a:xfrm>
          <a:off x="8750300" y="13209829"/>
          <a:ext cx="889000" cy="7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125249</xdr:rowOff>
    </xdr:from>
    <xdr:ext cx="599010" cy="259045"/>
    <xdr:sp macro="" textlink="">
      <xdr:nvSpPr>
        <xdr:cNvPr id="403" name="テキスト ボックス 402"/>
        <xdr:cNvSpPr txBox="1"/>
      </xdr:nvSpPr>
      <xdr:spPr>
        <a:xfrm>
          <a:off x="9339794" y="1349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123313</xdr:rowOff>
    </xdr:from>
    <xdr:ext cx="599010" cy="259045"/>
    <xdr:sp macro="" textlink="">
      <xdr:nvSpPr>
        <xdr:cNvPr id="405" name="テキスト ボックス 404"/>
        <xdr:cNvSpPr txBox="1"/>
      </xdr:nvSpPr>
      <xdr:spPr>
        <a:xfrm>
          <a:off x="8450794" y="1349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66766</xdr:rowOff>
    </xdr:from>
    <xdr:to>
      <xdr:col>15</xdr:col>
      <xdr:colOff>231775</xdr:colOff>
      <xdr:row>78</xdr:row>
      <xdr:rowOff>168366</xdr:rowOff>
    </xdr:to>
    <xdr:sp macro="" textlink="">
      <xdr:nvSpPr>
        <xdr:cNvPr id="411" name="円/楕円 410"/>
        <xdr:cNvSpPr/>
      </xdr:nvSpPr>
      <xdr:spPr>
        <a:xfrm>
          <a:off x="10426700" y="134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12597</xdr:rowOff>
    </xdr:from>
    <xdr:ext cx="534377" cy="259045"/>
    <xdr:sp macro="" textlink="">
      <xdr:nvSpPr>
        <xdr:cNvPr id="412" name="普通建設事業費 （ うち新規整備　）該当値テキスト"/>
        <xdr:cNvSpPr txBox="1"/>
      </xdr:nvSpPr>
      <xdr:spPr>
        <a:xfrm>
          <a:off x="10528300" y="13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48,412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28739</xdr:rowOff>
    </xdr:from>
    <xdr:to>
      <xdr:col>14</xdr:col>
      <xdr:colOff>79375</xdr:colOff>
      <xdr:row>77</xdr:row>
      <xdr:rowOff>130339</xdr:rowOff>
    </xdr:to>
    <xdr:sp macro="" textlink="">
      <xdr:nvSpPr>
        <xdr:cNvPr id="413" name="円/楕円 412"/>
        <xdr:cNvSpPr/>
      </xdr:nvSpPr>
      <xdr:spPr>
        <a:xfrm>
          <a:off x="9588500" y="1323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146866</xdr:rowOff>
    </xdr:from>
    <xdr:ext cx="599010" cy="259045"/>
    <xdr:sp macro="" textlink="">
      <xdr:nvSpPr>
        <xdr:cNvPr id="414" name="テキスト ボックス 413"/>
        <xdr:cNvSpPr txBox="1"/>
      </xdr:nvSpPr>
      <xdr:spPr>
        <a:xfrm>
          <a:off x="9339794" y="1300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506,584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128829</xdr:rowOff>
    </xdr:from>
    <xdr:to>
      <xdr:col>12</xdr:col>
      <xdr:colOff>561975</xdr:colOff>
      <xdr:row>77</xdr:row>
      <xdr:rowOff>58979</xdr:rowOff>
    </xdr:to>
    <xdr:sp macro="" textlink="">
      <xdr:nvSpPr>
        <xdr:cNvPr id="415" name="円/楕円 414"/>
        <xdr:cNvSpPr/>
      </xdr:nvSpPr>
      <xdr:spPr>
        <a:xfrm>
          <a:off x="8699500" y="1315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75506</xdr:rowOff>
    </xdr:from>
    <xdr:ext cx="599010" cy="259045"/>
    <xdr:sp macro="" textlink="">
      <xdr:nvSpPr>
        <xdr:cNvPr id="416" name="テキスト ボックス 415"/>
        <xdr:cNvSpPr txBox="1"/>
      </xdr:nvSpPr>
      <xdr:spPr>
        <a:xfrm>
          <a:off x="8450794" y="1293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662,666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63432</xdr:rowOff>
    </xdr:from>
    <xdr:to>
      <xdr:col>15</xdr:col>
      <xdr:colOff>180975</xdr:colOff>
      <xdr:row>98</xdr:row>
      <xdr:rowOff>3054</xdr:rowOff>
    </xdr:to>
    <xdr:cxnSp macro="">
      <xdr:nvCxnSpPr>
        <xdr:cNvPr id="445" name="直線コネクタ 444"/>
        <xdr:cNvCxnSpPr/>
      </xdr:nvCxnSpPr>
      <xdr:spPr>
        <a:xfrm flipV="1">
          <a:off x="9639300" y="16694082"/>
          <a:ext cx="838200" cy="1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23235</xdr:rowOff>
    </xdr:from>
    <xdr:ext cx="599010" cy="259045"/>
    <xdr:sp macro="" textlink="">
      <xdr:nvSpPr>
        <xdr:cNvPr id="446" name="普通建設事業費 （ うち更新整備　）平均値テキスト"/>
        <xdr:cNvSpPr txBox="1"/>
      </xdr:nvSpPr>
      <xdr:spPr>
        <a:xfrm>
          <a:off x="10528300" y="16825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3054</xdr:rowOff>
    </xdr:from>
    <xdr:to>
      <xdr:col>14</xdr:col>
      <xdr:colOff>28575</xdr:colOff>
      <xdr:row>98</xdr:row>
      <xdr:rowOff>93368</xdr:rowOff>
    </xdr:to>
    <xdr:cxnSp macro="">
      <xdr:nvCxnSpPr>
        <xdr:cNvPr id="448" name="直線コネクタ 447"/>
        <xdr:cNvCxnSpPr/>
      </xdr:nvCxnSpPr>
      <xdr:spPr>
        <a:xfrm flipV="1">
          <a:off x="8750300" y="16805154"/>
          <a:ext cx="889000" cy="9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158160</xdr:rowOff>
    </xdr:from>
    <xdr:ext cx="599010" cy="259045"/>
    <xdr:sp macro="" textlink="">
      <xdr:nvSpPr>
        <xdr:cNvPr id="450" name="テキスト ボックス 449"/>
        <xdr:cNvSpPr txBox="1"/>
      </xdr:nvSpPr>
      <xdr:spPr>
        <a:xfrm>
          <a:off x="9339794" y="169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156999</xdr:rowOff>
    </xdr:from>
    <xdr:ext cx="599010" cy="259045"/>
    <xdr:sp macro="" textlink="">
      <xdr:nvSpPr>
        <xdr:cNvPr id="452" name="テキスト ボックス 451"/>
        <xdr:cNvSpPr txBox="1"/>
      </xdr:nvSpPr>
      <xdr:spPr>
        <a:xfrm>
          <a:off x="8450794" y="1695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12632</xdr:rowOff>
    </xdr:from>
    <xdr:to>
      <xdr:col>15</xdr:col>
      <xdr:colOff>231775</xdr:colOff>
      <xdr:row>97</xdr:row>
      <xdr:rowOff>114232</xdr:rowOff>
    </xdr:to>
    <xdr:sp macro="" textlink="">
      <xdr:nvSpPr>
        <xdr:cNvPr id="458" name="円/楕円 457"/>
        <xdr:cNvSpPr/>
      </xdr:nvSpPr>
      <xdr:spPr>
        <a:xfrm>
          <a:off x="10426700" y="1664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35509</xdr:rowOff>
    </xdr:from>
    <xdr:ext cx="599010" cy="259045"/>
    <xdr:sp macro="" textlink="">
      <xdr:nvSpPr>
        <xdr:cNvPr id="459" name="普通建設事業費 （ うち更新整備　）該当値テキスト"/>
        <xdr:cNvSpPr txBox="1"/>
      </xdr:nvSpPr>
      <xdr:spPr>
        <a:xfrm>
          <a:off x="10528300" y="1649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425,090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123704</xdr:rowOff>
    </xdr:from>
    <xdr:to>
      <xdr:col>14</xdr:col>
      <xdr:colOff>79375</xdr:colOff>
      <xdr:row>98</xdr:row>
      <xdr:rowOff>53854</xdr:rowOff>
    </xdr:to>
    <xdr:sp macro="" textlink="">
      <xdr:nvSpPr>
        <xdr:cNvPr id="460" name="円/楕円 459"/>
        <xdr:cNvSpPr/>
      </xdr:nvSpPr>
      <xdr:spPr>
        <a:xfrm>
          <a:off x="9588500" y="167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70381</xdr:rowOff>
    </xdr:from>
    <xdr:ext cx="599010" cy="259045"/>
    <xdr:sp macro="" textlink="">
      <xdr:nvSpPr>
        <xdr:cNvPr id="461" name="テキスト ボックス 460"/>
        <xdr:cNvSpPr txBox="1"/>
      </xdr:nvSpPr>
      <xdr:spPr>
        <a:xfrm>
          <a:off x="9339794" y="1652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279,326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42568</xdr:rowOff>
    </xdr:from>
    <xdr:to>
      <xdr:col>12</xdr:col>
      <xdr:colOff>561975</xdr:colOff>
      <xdr:row>98</xdr:row>
      <xdr:rowOff>144168</xdr:rowOff>
    </xdr:to>
    <xdr:sp macro="" textlink="">
      <xdr:nvSpPr>
        <xdr:cNvPr id="462" name="円/楕円 461"/>
        <xdr:cNvSpPr/>
      </xdr:nvSpPr>
      <xdr:spPr>
        <a:xfrm>
          <a:off x="8699500" y="1684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160695</xdr:rowOff>
    </xdr:from>
    <xdr:ext cx="599010" cy="259045"/>
    <xdr:sp macro="" textlink="">
      <xdr:nvSpPr>
        <xdr:cNvPr id="463" name="テキスト ボックス 462"/>
        <xdr:cNvSpPr txBox="1"/>
      </xdr:nvSpPr>
      <xdr:spPr>
        <a:xfrm>
          <a:off x="8450794" y="1661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494" name="直線コネクタ 49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497" name="直線コネクタ 49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93394</xdr:rowOff>
    </xdr:from>
    <xdr:to>
      <xdr:col>21</xdr:col>
      <xdr:colOff>161925</xdr:colOff>
      <xdr:row>39</xdr:row>
      <xdr:rowOff>98878</xdr:rowOff>
    </xdr:to>
    <xdr:cxnSp macro="">
      <xdr:nvCxnSpPr>
        <xdr:cNvPr id="500" name="直線コネクタ 499"/>
        <xdr:cNvCxnSpPr/>
      </xdr:nvCxnSpPr>
      <xdr:spPr>
        <a:xfrm>
          <a:off x="13703300" y="6779944"/>
          <a:ext cx="889000" cy="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42029</xdr:rowOff>
    </xdr:from>
    <xdr:to>
      <xdr:col>19</xdr:col>
      <xdr:colOff>644525</xdr:colOff>
      <xdr:row>39</xdr:row>
      <xdr:rowOff>93394</xdr:rowOff>
    </xdr:to>
    <xdr:cxnSp macro="">
      <xdr:nvCxnSpPr>
        <xdr:cNvPr id="503" name="直線コネクタ 502"/>
        <xdr:cNvCxnSpPr/>
      </xdr:nvCxnSpPr>
      <xdr:spPr>
        <a:xfrm>
          <a:off x="12814300" y="6557129"/>
          <a:ext cx="889000" cy="22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99927</xdr:rowOff>
    </xdr:from>
    <xdr:ext cx="534377" cy="259045"/>
    <xdr:sp macro="" textlink="">
      <xdr:nvSpPr>
        <xdr:cNvPr id="507" name="テキスト ボックス 506"/>
        <xdr:cNvSpPr txBox="1"/>
      </xdr:nvSpPr>
      <xdr:spPr>
        <a:xfrm>
          <a:off x="12547111" y="67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3" name="円/楕円 51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4" name="災害復旧事業費該当値テキスト"/>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5" name="円/楕円 51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16" name="テキスト ボックス 51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17" name="円/楕円 51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18" name="テキスト ボックス 517"/>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42594</xdr:rowOff>
    </xdr:from>
    <xdr:to>
      <xdr:col>20</xdr:col>
      <xdr:colOff>9525</xdr:colOff>
      <xdr:row>39</xdr:row>
      <xdr:rowOff>144194</xdr:rowOff>
    </xdr:to>
    <xdr:sp macro="" textlink="">
      <xdr:nvSpPr>
        <xdr:cNvPr id="519" name="円/楕円 518"/>
        <xdr:cNvSpPr/>
      </xdr:nvSpPr>
      <xdr:spPr>
        <a:xfrm>
          <a:off x="13652500" y="67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135321</xdr:rowOff>
    </xdr:from>
    <xdr:ext cx="469744" cy="259045"/>
    <xdr:sp macro="" textlink="">
      <xdr:nvSpPr>
        <xdr:cNvPr id="520" name="テキスト ボックス 519"/>
        <xdr:cNvSpPr txBox="1"/>
      </xdr:nvSpPr>
      <xdr:spPr>
        <a:xfrm>
          <a:off x="13468427" y="682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162679</xdr:rowOff>
    </xdr:from>
    <xdr:to>
      <xdr:col>18</xdr:col>
      <xdr:colOff>492125</xdr:colOff>
      <xdr:row>38</xdr:row>
      <xdr:rowOff>92829</xdr:rowOff>
    </xdr:to>
    <xdr:sp macro="" textlink="">
      <xdr:nvSpPr>
        <xdr:cNvPr id="521" name="円/楕円 520"/>
        <xdr:cNvSpPr/>
      </xdr:nvSpPr>
      <xdr:spPr>
        <a:xfrm>
          <a:off x="12763500" y="650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36</xdr:row>
      <xdr:rowOff>109356</xdr:rowOff>
    </xdr:from>
    <xdr:ext cx="599010" cy="259045"/>
    <xdr:sp macro="" textlink="">
      <xdr:nvSpPr>
        <xdr:cNvPr id="522" name="テキスト ボックス 521"/>
        <xdr:cNvSpPr txBox="1"/>
      </xdr:nvSpPr>
      <xdr:spPr>
        <a:xfrm>
          <a:off x="12514794" y="628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8274</xdr:rowOff>
    </xdr:from>
    <xdr:to>
      <xdr:col>23</xdr:col>
      <xdr:colOff>517525</xdr:colOff>
      <xdr:row>78</xdr:row>
      <xdr:rowOff>15965</xdr:rowOff>
    </xdr:to>
    <xdr:cxnSp macro="">
      <xdr:nvCxnSpPr>
        <xdr:cNvPr id="610" name="直線コネクタ 609"/>
        <xdr:cNvCxnSpPr/>
      </xdr:nvCxnSpPr>
      <xdr:spPr>
        <a:xfrm flipV="1">
          <a:off x="15481300" y="13381374"/>
          <a:ext cx="8382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11" name="公債費平均値テキスト"/>
        <xdr:cNvSpPr txBox="1"/>
      </xdr:nvSpPr>
      <xdr:spPr>
        <a:xfrm>
          <a:off x="16370300" y="13322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12454</xdr:rowOff>
    </xdr:from>
    <xdr:to>
      <xdr:col>22</xdr:col>
      <xdr:colOff>365125</xdr:colOff>
      <xdr:row>78</xdr:row>
      <xdr:rowOff>15965</xdr:rowOff>
    </xdr:to>
    <xdr:cxnSp macro="">
      <xdr:nvCxnSpPr>
        <xdr:cNvPr id="613" name="直線コネクタ 612"/>
        <xdr:cNvCxnSpPr/>
      </xdr:nvCxnSpPr>
      <xdr:spPr>
        <a:xfrm>
          <a:off x="14592300" y="13385554"/>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113009</xdr:rowOff>
    </xdr:from>
    <xdr:to>
      <xdr:col>21</xdr:col>
      <xdr:colOff>161925</xdr:colOff>
      <xdr:row>78</xdr:row>
      <xdr:rowOff>12454</xdr:rowOff>
    </xdr:to>
    <xdr:cxnSp macro="">
      <xdr:nvCxnSpPr>
        <xdr:cNvPr id="616" name="直線コネクタ 615"/>
        <xdr:cNvCxnSpPr/>
      </xdr:nvCxnSpPr>
      <xdr:spPr>
        <a:xfrm>
          <a:off x="13703300" y="13314659"/>
          <a:ext cx="889000" cy="7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18" name="テキスト ボックス 617"/>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24535</xdr:rowOff>
    </xdr:from>
    <xdr:to>
      <xdr:col>19</xdr:col>
      <xdr:colOff>644525</xdr:colOff>
      <xdr:row>77</xdr:row>
      <xdr:rowOff>113009</xdr:rowOff>
    </xdr:to>
    <xdr:cxnSp macro="">
      <xdr:nvCxnSpPr>
        <xdr:cNvPr id="619" name="直線コネクタ 618"/>
        <xdr:cNvCxnSpPr/>
      </xdr:nvCxnSpPr>
      <xdr:spPr>
        <a:xfrm>
          <a:off x="12814300" y="13226185"/>
          <a:ext cx="889000" cy="8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82904</xdr:rowOff>
    </xdr:from>
    <xdr:ext cx="599010" cy="259045"/>
    <xdr:sp macro="" textlink="">
      <xdr:nvSpPr>
        <xdr:cNvPr id="621" name="テキスト ボックス 620"/>
        <xdr:cNvSpPr txBox="1"/>
      </xdr:nvSpPr>
      <xdr:spPr>
        <a:xfrm>
          <a:off x="13403794" y="1345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71463</xdr:rowOff>
    </xdr:from>
    <xdr:ext cx="599010" cy="259045"/>
    <xdr:sp macro="" textlink="">
      <xdr:nvSpPr>
        <xdr:cNvPr id="623" name="テキスト ボックス 622"/>
        <xdr:cNvSpPr txBox="1"/>
      </xdr:nvSpPr>
      <xdr:spPr>
        <a:xfrm>
          <a:off x="12514794" y="1344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128924</xdr:rowOff>
    </xdr:from>
    <xdr:to>
      <xdr:col>23</xdr:col>
      <xdr:colOff>568325</xdr:colOff>
      <xdr:row>78</xdr:row>
      <xdr:rowOff>59074</xdr:rowOff>
    </xdr:to>
    <xdr:sp macro="" textlink="">
      <xdr:nvSpPr>
        <xdr:cNvPr id="629" name="円/楕円 628"/>
        <xdr:cNvSpPr/>
      </xdr:nvSpPr>
      <xdr:spPr>
        <a:xfrm>
          <a:off x="16268700" y="1333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151801</xdr:rowOff>
    </xdr:from>
    <xdr:ext cx="599010" cy="259045"/>
    <xdr:sp macro="" textlink="">
      <xdr:nvSpPr>
        <xdr:cNvPr id="630" name="公債費該当値テキスト"/>
        <xdr:cNvSpPr txBox="1"/>
      </xdr:nvSpPr>
      <xdr:spPr>
        <a:xfrm>
          <a:off x="16370300" y="1318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160,488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136615</xdr:rowOff>
    </xdr:from>
    <xdr:to>
      <xdr:col>22</xdr:col>
      <xdr:colOff>415925</xdr:colOff>
      <xdr:row>78</xdr:row>
      <xdr:rowOff>66765</xdr:rowOff>
    </xdr:to>
    <xdr:sp macro="" textlink="">
      <xdr:nvSpPr>
        <xdr:cNvPr id="631" name="円/楕円 630"/>
        <xdr:cNvSpPr/>
      </xdr:nvSpPr>
      <xdr:spPr>
        <a:xfrm>
          <a:off x="15430500" y="133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83292</xdr:rowOff>
    </xdr:from>
    <xdr:ext cx="599010" cy="259045"/>
    <xdr:sp macro="" textlink="">
      <xdr:nvSpPr>
        <xdr:cNvPr id="632" name="テキスト ボックス 631"/>
        <xdr:cNvSpPr txBox="1"/>
      </xdr:nvSpPr>
      <xdr:spPr>
        <a:xfrm>
          <a:off x="15181794" y="1311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155,778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133104</xdr:rowOff>
    </xdr:from>
    <xdr:to>
      <xdr:col>21</xdr:col>
      <xdr:colOff>212725</xdr:colOff>
      <xdr:row>78</xdr:row>
      <xdr:rowOff>63254</xdr:rowOff>
    </xdr:to>
    <xdr:sp macro="" textlink="">
      <xdr:nvSpPr>
        <xdr:cNvPr id="633" name="円/楕円 632"/>
        <xdr:cNvSpPr/>
      </xdr:nvSpPr>
      <xdr:spPr>
        <a:xfrm>
          <a:off x="14541500" y="1333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79781</xdr:rowOff>
    </xdr:from>
    <xdr:ext cx="599010" cy="259045"/>
    <xdr:sp macro="" textlink="">
      <xdr:nvSpPr>
        <xdr:cNvPr id="634" name="テキスト ボックス 633"/>
        <xdr:cNvSpPr txBox="1"/>
      </xdr:nvSpPr>
      <xdr:spPr>
        <a:xfrm>
          <a:off x="14292794" y="1310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157,929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62209</xdr:rowOff>
    </xdr:from>
    <xdr:to>
      <xdr:col>20</xdr:col>
      <xdr:colOff>9525</xdr:colOff>
      <xdr:row>77</xdr:row>
      <xdr:rowOff>163809</xdr:rowOff>
    </xdr:to>
    <xdr:sp macro="" textlink="">
      <xdr:nvSpPr>
        <xdr:cNvPr id="635" name="円/楕円 634"/>
        <xdr:cNvSpPr/>
      </xdr:nvSpPr>
      <xdr:spPr>
        <a:xfrm>
          <a:off x="13652500" y="132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8886</xdr:rowOff>
    </xdr:from>
    <xdr:ext cx="599010" cy="259045"/>
    <xdr:sp macro="" textlink="">
      <xdr:nvSpPr>
        <xdr:cNvPr id="636" name="テキスト ボックス 635"/>
        <xdr:cNvSpPr txBox="1"/>
      </xdr:nvSpPr>
      <xdr:spPr>
        <a:xfrm>
          <a:off x="13403794" y="1303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201,346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145185</xdr:rowOff>
    </xdr:from>
    <xdr:to>
      <xdr:col>18</xdr:col>
      <xdr:colOff>492125</xdr:colOff>
      <xdr:row>77</xdr:row>
      <xdr:rowOff>75335</xdr:rowOff>
    </xdr:to>
    <xdr:sp macro="" textlink="">
      <xdr:nvSpPr>
        <xdr:cNvPr id="637" name="円/楕円 636"/>
        <xdr:cNvSpPr/>
      </xdr:nvSpPr>
      <xdr:spPr>
        <a:xfrm>
          <a:off x="12763500" y="131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91862</xdr:rowOff>
    </xdr:from>
    <xdr:ext cx="599010" cy="259045"/>
    <xdr:sp macro="" textlink="">
      <xdr:nvSpPr>
        <xdr:cNvPr id="638" name="テキスト ボックス 637"/>
        <xdr:cNvSpPr txBox="1"/>
      </xdr:nvSpPr>
      <xdr:spPr>
        <a:xfrm>
          <a:off x="12514794" y="1295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115680</xdr:rowOff>
    </xdr:from>
    <xdr:to>
      <xdr:col>23</xdr:col>
      <xdr:colOff>517525</xdr:colOff>
      <xdr:row>97</xdr:row>
      <xdr:rowOff>156096</xdr:rowOff>
    </xdr:to>
    <xdr:cxnSp macro="">
      <xdr:nvCxnSpPr>
        <xdr:cNvPr id="667" name="直線コネクタ 666"/>
        <xdr:cNvCxnSpPr/>
      </xdr:nvCxnSpPr>
      <xdr:spPr>
        <a:xfrm flipV="1">
          <a:off x="15481300" y="16746330"/>
          <a:ext cx="838200" cy="4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31728</xdr:rowOff>
    </xdr:from>
    <xdr:ext cx="534377" cy="259045"/>
    <xdr:sp macro="" textlink="">
      <xdr:nvSpPr>
        <xdr:cNvPr id="668" name="積立金平均値テキスト"/>
        <xdr:cNvSpPr txBox="1"/>
      </xdr:nvSpPr>
      <xdr:spPr>
        <a:xfrm>
          <a:off x="16370300" y="1683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156096</xdr:rowOff>
    </xdr:from>
    <xdr:to>
      <xdr:col>22</xdr:col>
      <xdr:colOff>365125</xdr:colOff>
      <xdr:row>98</xdr:row>
      <xdr:rowOff>122684</xdr:rowOff>
    </xdr:to>
    <xdr:cxnSp macro="">
      <xdr:nvCxnSpPr>
        <xdr:cNvPr id="670" name="直線コネクタ 669"/>
        <xdr:cNvCxnSpPr/>
      </xdr:nvCxnSpPr>
      <xdr:spPr>
        <a:xfrm flipV="1">
          <a:off x="14592300" y="16786746"/>
          <a:ext cx="889000" cy="13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45790</xdr:rowOff>
    </xdr:from>
    <xdr:ext cx="599010" cy="259045"/>
    <xdr:sp macro="" textlink="">
      <xdr:nvSpPr>
        <xdr:cNvPr id="672" name="テキスト ボックス 671"/>
        <xdr:cNvSpPr txBox="1"/>
      </xdr:nvSpPr>
      <xdr:spPr>
        <a:xfrm>
          <a:off x="15181794" y="168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153110</xdr:rowOff>
    </xdr:from>
    <xdr:to>
      <xdr:col>21</xdr:col>
      <xdr:colOff>161925</xdr:colOff>
      <xdr:row>98</xdr:row>
      <xdr:rowOff>122684</xdr:rowOff>
    </xdr:to>
    <xdr:cxnSp macro="">
      <xdr:nvCxnSpPr>
        <xdr:cNvPr id="673" name="直線コネクタ 672"/>
        <xdr:cNvCxnSpPr/>
      </xdr:nvCxnSpPr>
      <xdr:spPr>
        <a:xfrm>
          <a:off x="13703300" y="16783760"/>
          <a:ext cx="889000" cy="14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12217</xdr:rowOff>
    </xdr:from>
    <xdr:ext cx="534377" cy="259045"/>
    <xdr:sp macro="" textlink="">
      <xdr:nvSpPr>
        <xdr:cNvPr id="675" name="テキスト ボックス 674"/>
        <xdr:cNvSpPr txBox="1"/>
      </xdr:nvSpPr>
      <xdr:spPr>
        <a:xfrm>
          <a:off x="14325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153110</xdr:rowOff>
    </xdr:from>
    <xdr:to>
      <xdr:col>19</xdr:col>
      <xdr:colOff>644525</xdr:colOff>
      <xdr:row>97</xdr:row>
      <xdr:rowOff>165750</xdr:rowOff>
    </xdr:to>
    <xdr:cxnSp macro="">
      <xdr:nvCxnSpPr>
        <xdr:cNvPr id="676" name="直線コネクタ 675"/>
        <xdr:cNvCxnSpPr/>
      </xdr:nvCxnSpPr>
      <xdr:spPr>
        <a:xfrm flipV="1">
          <a:off x="12814300" y="16783760"/>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131816</xdr:rowOff>
    </xdr:from>
    <xdr:ext cx="534377" cy="259045"/>
    <xdr:sp macro="" textlink="">
      <xdr:nvSpPr>
        <xdr:cNvPr id="678" name="テキスト ボックス 677"/>
        <xdr:cNvSpPr txBox="1"/>
      </xdr:nvSpPr>
      <xdr:spPr>
        <a:xfrm>
          <a:off x="13436111" y="169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114541</xdr:rowOff>
    </xdr:from>
    <xdr:ext cx="599010" cy="259045"/>
    <xdr:sp macro="" textlink="">
      <xdr:nvSpPr>
        <xdr:cNvPr id="680" name="テキスト ボックス 679"/>
        <xdr:cNvSpPr txBox="1"/>
      </xdr:nvSpPr>
      <xdr:spPr>
        <a:xfrm>
          <a:off x="12514794" y="169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64880</xdr:rowOff>
    </xdr:from>
    <xdr:to>
      <xdr:col>23</xdr:col>
      <xdr:colOff>568325</xdr:colOff>
      <xdr:row>97</xdr:row>
      <xdr:rowOff>166480</xdr:rowOff>
    </xdr:to>
    <xdr:sp macro="" textlink="">
      <xdr:nvSpPr>
        <xdr:cNvPr id="686" name="円/楕円 685"/>
        <xdr:cNvSpPr/>
      </xdr:nvSpPr>
      <xdr:spPr>
        <a:xfrm>
          <a:off x="16268700" y="1669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87757</xdr:rowOff>
    </xdr:from>
    <xdr:ext cx="599010" cy="259045"/>
    <xdr:sp macro="" textlink="">
      <xdr:nvSpPr>
        <xdr:cNvPr id="687" name="積立金該当値テキスト"/>
        <xdr:cNvSpPr txBox="1"/>
      </xdr:nvSpPr>
      <xdr:spPr>
        <a:xfrm>
          <a:off x="16370300" y="1654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213,913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105296</xdr:rowOff>
    </xdr:from>
    <xdr:to>
      <xdr:col>22</xdr:col>
      <xdr:colOff>415925</xdr:colOff>
      <xdr:row>98</xdr:row>
      <xdr:rowOff>35446</xdr:rowOff>
    </xdr:to>
    <xdr:sp macro="" textlink="">
      <xdr:nvSpPr>
        <xdr:cNvPr id="688" name="円/楕円 687"/>
        <xdr:cNvSpPr/>
      </xdr:nvSpPr>
      <xdr:spPr>
        <a:xfrm>
          <a:off x="15430500" y="167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51973</xdr:rowOff>
    </xdr:from>
    <xdr:ext cx="599010" cy="259045"/>
    <xdr:sp macro="" textlink="">
      <xdr:nvSpPr>
        <xdr:cNvPr id="689" name="テキスト ボックス 688"/>
        <xdr:cNvSpPr txBox="1"/>
      </xdr:nvSpPr>
      <xdr:spPr>
        <a:xfrm>
          <a:off x="15181794" y="16511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182,090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71884</xdr:rowOff>
    </xdr:from>
    <xdr:to>
      <xdr:col>21</xdr:col>
      <xdr:colOff>212725</xdr:colOff>
      <xdr:row>99</xdr:row>
      <xdr:rowOff>2034</xdr:rowOff>
    </xdr:to>
    <xdr:sp macro="" textlink="">
      <xdr:nvSpPr>
        <xdr:cNvPr id="690" name="円/楕円 689"/>
        <xdr:cNvSpPr/>
      </xdr:nvSpPr>
      <xdr:spPr>
        <a:xfrm>
          <a:off x="14541500" y="1687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18561</xdr:rowOff>
    </xdr:from>
    <xdr:ext cx="534377" cy="259045"/>
    <xdr:sp macro="" textlink="">
      <xdr:nvSpPr>
        <xdr:cNvPr id="691" name="テキスト ボックス 690"/>
        <xdr:cNvSpPr txBox="1"/>
      </xdr:nvSpPr>
      <xdr:spPr>
        <a:xfrm>
          <a:off x="14325111" y="1664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73,398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102310</xdr:rowOff>
    </xdr:from>
    <xdr:to>
      <xdr:col>20</xdr:col>
      <xdr:colOff>9525</xdr:colOff>
      <xdr:row>98</xdr:row>
      <xdr:rowOff>32460</xdr:rowOff>
    </xdr:to>
    <xdr:sp macro="" textlink="">
      <xdr:nvSpPr>
        <xdr:cNvPr id="692" name="円/楕円 691"/>
        <xdr:cNvSpPr/>
      </xdr:nvSpPr>
      <xdr:spPr>
        <a:xfrm>
          <a:off x="13652500" y="1673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48987</xdr:rowOff>
    </xdr:from>
    <xdr:ext cx="599010" cy="259045"/>
    <xdr:sp macro="" textlink="">
      <xdr:nvSpPr>
        <xdr:cNvPr id="693" name="テキスト ボックス 692"/>
        <xdr:cNvSpPr txBox="1"/>
      </xdr:nvSpPr>
      <xdr:spPr>
        <a:xfrm>
          <a:off x="13403794" y="1650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184,441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114950</xdr:rowOff>
    </xdr:from>
    <xdr:to>
      <xdr:col>18</xdr:col>
      <xdr:colOff>492125</xdr:colOff>
      <xdr:row>98</xdr:row>
      <xdr:rowOff>45100</xdr:rowOff>
    </xdr:to>
    <xdr:sp macro="" textlink="">
      <xdr:nvSpPr>
        <xdr:cNvPr id="694" name="円/楕円 693"/>
        <xdr:cNvSpPr/>
      </xdr:nvSpPr>
      <xdr:spPr>
        <a:xfrm>
          <a:off x="12763500" y="167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61627</xdr:rowOff>
    </xdr:from>
    <xdr:ext cx="599010" cy="259045"/>
    <xdr:sp macro="" textlink="">
      <xdr:nvSpPr>
        <xdr:cNvPr id="695" name="テキスト ボックス 694"/>
        <xdr:cNvSpPr txBox="1"/>
      </xdr:nvSpPr>
      <xdr:spPr>
        <a:xfrm>
          <a:off x="12514794" y="1652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40381</xdr:rowOff>
    </xdr:from>
    <xdr:to>
      <xdr:col>32</xdr:col>
      <xdr:colOff>187325</xdr:colOff>
      <xdr:row>59</xdr:row>
      <xdr:rowOff>41189</xdr:rowOff>
    </xdr:to>
    <xdr:cxnSp macro="">
      <xdr:nvCxnSpPr>
        <xdr:cNvPr id="779" name="直線コネクタ 778"/>
        <xdr:cNvCxnSpPr/>
      </xdr:nvCxnSpPr>
      <xdr:spPr>
        <a:xfrm>
          <a:off x="21323300" y="10155931"/>
          <a:ext cx="8382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40381</xdr:rowOff>
    </xdr:from>
    <xdr:to>
      <xdr:col>31</xdr:col>
      <xdr:colOff>34925</xdr:colOff>
      <xdr:row>59</xdr:row>
      <xdr:rowOff>40495</xdr:rowOff>
    </xdr:to>
    <xdr:cxnSp macro="">
      <xdr:nvCxnSpPr>
        <xdr:cNvPr id="782" name="直線コネクタ 781"/>
        <xdr:cNvCxnSpPr/>
      </xdr:nvCxnSpPr>
      <xdr:spPr>
        <a:xfrm flipV="1">
          <a:off x="20434300" y="1015593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40495</xdr:rowOff>
    </xdr:from>
    <xdr:to>
      <xdr:col>29</xdr:col>
      <xdr:colOff>517525</xdr:colOff>
      <xdr:row>59</xdr:row>
      <xdr:rowOff>41372</xdr:rowOff>
    </xdr:to>
    <xdr:cxnSp macro="">
      <xdr:nvCxnSpPr>
        <xdr:cNvPr id="785" name="直線コネクタ 784"/>
        <xdr:cNvCxnSpPr/>
      </xdr:nvCxnSpPr>
      <xdr:spPr>
        <a:xfrm flipV="1">
          <a:off x="19545300" y="10156045"/>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41372</xdr:rowOff>
    </xdr:from>
    <xdr:to>
      <xdr:col>28</xdr:col>
      <xdr:colOff>314325</xdr:colOff>
      <xdr:row>59</xdr:row>
      <xdr:rowOff>42952</xdr:rowOff>
    </xdr:to>
    <xdr:cxnSp macro="">
      <xdr:nvCxnSpPr>
        <xdr:cNvPr id="788" name="直線コネクタ 787"/>
        <xdr:cNvCxnSpPr/>
      </xdr:nvCxnSpPr>
      <xdr:spPr>
        <a:xfrm flipV="1">
          <a:off x="18656300" y="10156922"/>
          <a:ext cx="889000" cy="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161839</xdr:rowOff>
    </xdr:from>
    <xdr:to>
      <xdr:col>32</xdr:col>
      <xdr:colOff>238125</xdr:colOff>
      <xdr:row>59</xdr:row>
      <xdr:rowOff>91989</xdr:rowOff>
    </xdr:to>
    <xdr:sp macro="" textlink="">
      <xdr:nvSpPr>
        <xdr:cNvPr id="798" name="円/楕円 797"/>
        <xdr:cNvSpPr/>
      </xdr:nvSpPr>
      <xdr:spPr>
        <a:xfrm>
          <a:off x="22110700" y="101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378565" cy="259045"/>
    <xdr:sp macro="" textlink="">
      <xdr:nvSpPr>
        <xdr:cNvPr id="799" name="貸付金該当値テキスト"/>
        <xdr:cNvSpPr txBox="1"/>
      </xdr:nvSpPr>
      <xdr:spPr>
        <a:xfrm>
          <a:off x="22212300" y="10041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161031</xdr:rowOff>
    </xdr:from>
    <xdr:to>
      <xdr:col>31</xdr:col>
      <xdr:colOff>85725</xdr:colOff>
      <xdr:row>59</xdr:row>
      <xdr:rowOff>91181</xdr:rowOff>
    </xdr:to>
    <xdr:sp macro="" textlink="">
      <xdr:nvSpPr>
        <xdr:cNvPr id="800" name="円/楕円 799"/>
        <xdr:cNvSpPr/>
      </xdr:nvSpPr>
      <xdr:spPr>
        <a:xfrm>
          <a:off x="21272500" y="1010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82308</xdr:rowOff>
    </xdr:from>
    <xdr:ext cx="469744" cy="259045"/>
    <xdr:sp macro="" textlink="">
      <xdr:nvSpPr>
        <xdr:cNvPr id="801" name="テキスト ボックス 800"/>
        <xdr:cNvSpPr txBox="1"/>
      </xdr:nvSpPr>
      <xdr:spPr>
        <a:xfrm>
          <a:off x="21088427" y="101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161145</xdr:rowOff>
    </xdr:from>
    <xdr:to>
      <xdr:col>29</xdr:col>
      <xdr:colOff>568325</xdr:colOff>
      <xdr:row>59</xdr:row>
      <xdr:rowOff>91295</xdr:rowOff>
    </xdr:to>
    <xdr:sp macro="" textlink="">
      <xdr:nvSpPr>
        <xdr:cNvPr id="802" name="円/楕円 801"/>
        <xdr:cNvSpPr/>
      </xdr:nvSpPr>
      <xdr:spPr>
        <a:xfrm>
          <a:off x="20383500" y="101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82422</xdr:rowOff>
    </xdr:from>
    <xdr:ext cx="469744" cy="259045"/>
    <xdr:sp macro="" textlink="">
      <xdr:nvSpPr>
        <xdr:cNvPr id="803" name="テキスト ボックス 802"/>
        <xdr:cNvSpPr txBox="1"/>
      </xdr:nvSpPr>
      <xdr:spPr>
        <a:xfrm>
          <a:off x="20199427" y="1019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162022</xdr:rowOff>
    </xdr:from>
    <xdr:to>
      <xdr:col>28</xdr:col>
      <xdr:colOff>365125</xdr:colOff>
      <xdr:row>59</xdr:row>
      <xdr:rowOff>92172</xdr:rowOff>
    </xdr:to>
    <xdr:sp macro="" textlink="">
      <xdr:nvSpPr>
        <xdr:cNvPr id="804" name="円/楕円 803"/>
        <xdr:cNvSpPr/>
      </xdr:nvSpPr>
      <xdr:spPr>
        <a:xfrm>
          <a:off x="19494500" y="1010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83299</xdr:rowOff>
    </xdr:from>
    <xdr:ext cx="378565" cy="259045"/>
    <xdr:sp macro="" textlink="">
      <xdr:nvSpPr>
        <xdr:cNvPr id="805" name="テキスト ボックス 804"/>
        <xdr:cNvSpPr txBox="1"/>
      </xdr:nvSpPr>
      <xdr:spPr>
        <a:xfrm>
          <a:off x="19356017" y="10198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163602</xdr:rowOff>
    </xdr:from>
    <xdr:to>
      <xdr:col>27</xdr:col>
      <xdr:colOff>161925</xdr:colOff>
      <xdr:row>59</xdr:row>
      <xdr:rowOff>93752</xdr:rowOff>
    </xdr:to>
    <xdr:sp macro="" textlink="">
      <xdr:nvSpPr>
        <xdr:cNvPr id="806" name="円/楕円 805"/>
        <xdr:cNvSpPr/>
      </xdr:nvSpPr>
      <xdr:spPr>
        <a:xfrm>
          <a:off x="18605500" y="1010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84879</xdr:rowOff>
    </xdr:from>
    <xdr:ext cx="378565" cy="259045"/>
    <xdr:sp macro="" textlink="">
      <xdr:nvSpPr>
        <xdr:cNvPr id="807" name="テキスト ボックス 806"/>
        <xdr:cNvSpPr txBox="1"/>
      </xdr:nvSpPr>
      <xdr:spPr>
        <a:xfrm>
          <a:off x="18467017" y="1020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159845</xdr:rowOff>
    </xdr:from>
    <xdr:to>
      <xdr:col>32</xdr:col>
      <xdr:colOff>187325</xdr:colOff>
      <xdr:row>77</xdr:row>
      <xdr:rowOff>14421</xdr:rowOff>
    </xdr:to>
    <xdr:cxnSp macro="">
      <xdr:nvCxnSpPr>
        <xdr:cNvPr id="834" name="直線コネクタ 833"/>
        <xdr:cNvCxnSpPr/>
      </xdr:nvCxnSpPr>
      <xdr:spPr>
        <a:xfrm>
          <a:off x="21323300" y="13190045"/>
          <a:ext cx="838200" cy="2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5" name="繰出金平均値テキスト"/>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159845</xdr:rowOff>
    </xdr:from>
    <xdr:to>
      <xdr:col>31</xdr:col>
      <xdr:colOff>34925</xdr:colOff>
      <xdr:row>76</xdr:row>
      <xdr:rowOff>165193</xdr:rowOff>
    </xdr:to>
    <xdr:cxnSp macro="">
      <xdr:nvCxnSpPr>
        <xdr:cNvPr id="837" name="直線コネクタ 836"/>
        <xdr:cNvCxnSpPr/>
      </xdr:nvCxnSpPr>
      <xdr:spPr>
        <a:xfrm flipV="1">
          <a:off x="20434300" y="13190045"/>
          <a:ext cx="889000" cy="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39" name="テキスト ボックス 838"/>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165193</xdr:rowOff>
    </xdr:from>
    <xdr:to>
      <xdr:col>29</xdr:col>
      <xdr:colOff>517525</xdr:colOff>
      <xdr:row>76</xdr:row>
      <xdr:rowOff>170056</xdr:rowOff>
    </xdr:to>
    <xdr:cxnSp macro="">
      <xdr:nvCxnSpPr>
        <xdr:cNvPr id="840" name="直線コネクタ 839"/>
        <xdr:cNvCxnSpPr/>
      </xdr:nvCxnSpPr>
      <xdr:spPr>
        <a:xfrm flipV="1">
          <a:off x="19545300" y="13195393"/>
          <a:ext cx="889000" cy="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86610</xdr:rowOff>
    </xdr:from>
    <xdr:ext cx="599010" cy="259045"/>
    <xdr:sp macro="" textlink="">
      <xdr:nvSpPr>
        <xdr:cNvPr id="842" name="テキスト ボックス 841"/>
        <xdr:cNvSpPr txBox="1"/>
      </xdr:nvSpPr>
      <xdr:spPr>
        <a:xfrm>
          <a:off x="20134794"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170056</xdr:rowOff>
    </xdr:from>
    <xdr:to>
      <xdr:col>28</xdr:col>
      <xdr:colOff>314325</xdr:colOff>
      <xdr:row>77</xdr:row>
      <xdr:rowOff>6051</xdr:rowOff>
    </xdr:to>
    <xdr:cxnSp macro="">
      <xdr:nvCxnSpPr>
        <xdr:cNvPr id="843" name="直線コネクタ 842"/>
        <xdr:cNvCxnSpPr/>
      </xdr:nvCxnSpPr>
      <xdr:spPr>
        <a:xfrm flipV="1">
          <a:off x="18656300" y="13200256"/>
          <a:ext cx="889000" cy="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96876</xdr:rowOff>
    </xdr:from>
    <xdr:ext cx="599010" cy="259045"/>
    <xdr:sp macro="" textlink="">
      <xdr:nvSpPr>
        <xdr:cNvPr id="845" name="テキスト ボックス 844"/>
        <xdr:cNvSpPr txBox="1"/>
      </xdr:nvSpPr>
      <xdr:spPr>
        <a:xfrm>
          <a:off x="19245794"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77636</xdr:rowOff>
    </xdr:from>
    <xdr:ext cx="599010" cy="259045"/>
    <xdr:sp macro="" textlink="">
      <xdr:nvSpPr>
        <xdr:cNvPr id="847" name="テキスト ボックス 846"/>
        <xdr:cNvSpPr txBox="1"/>
      </xdr:nvSpPr>
      <xdr:spPr>
        <a:xfrm>
          <a:off x="18356794" y="1327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135071</xdr:rowOff>
    </xdr:from>
    <xdr:to>
      <xdr:col>32</xdr:col>
      <xdr:colOff>238125</xdr:colOff>
      <xdr:row>77</xdr:row>
      <xdr:rowOff>65221</xdr:rowOff>
    </xdr:to>
    <xdr:sp macro="" textlink="">
      <xdr:nvSpPr>
        <xdr:cNvPr id="853" name="円/楕円 852"/>
        <xdr:cNvSpPr/>
      </xdr:nvSpPr>
      <xdr:spPr>
        <a:xfrm>
          <a:off x="22110700" y="131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157948</xdr:rowOff>
    </xdr:from>
    <xdr:ext cx="599010" cy="259045"/>
    <xdr:sp macro="" textlink="">
      <xdr:nvSpPr>
        <xdr:cNvPr id="854" name="繰出金該当値テキスト"/>
        <xdr:cNvSpPr txBox="1"/>
      </xdr:nvSpPr>
      <xdr:spPr>
        <a:xfrm>
          <a:off x="22212300" y="1301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129,803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109045</xdr:rowOff>
    </xdr:from>
    <xdr:to>
      <xdr:col>31</xdr:col>
      <xdr:colOff>85725</xdr:colOff>
      <xdr:row>77</xdr:row>
      <xdr:rowOff>39195</xdr:rowOff>
    </xdr:to>
    <xdr:sp macro="" textlink="">
      <xdr:nvSpPr>
        <xdr:cNvPr id="855" name="円/楕円 854"/>
        <xdr:cNvSpPr/>
      </xdr:nvSpPr>
      <xdr:spPr>
        <a:xfrm>
          <a:off x="21272500" y="1313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55722</xdr:rowOff>
    </xdr:from>
    <xdr:ext cx="599010" cy="259045"/>
    <xdr:sp macro="" textlink="">
      <xdr:nvSpPr>
        <xdr:cNvPr id="856" name="テキスト ボックス 855"/>
        <xdr:cNvSpPr txBox="1"/>
      </xdr:nvSpPr>
      <xdr:spPr>
        <a:xfrm>
          <a:off x="21023794" y="1291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141,188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114393</xdr:rowOff>
    </xdr:from>
    <xdr:to>
      <xdr:col>29</xdr:col>
      <xdr:colOff>568325</xdr:colOff>
      <xdr:row>77</xdr:row>
      <xdr:rowOff>44543</xdr:rowOff>
    </xdr:to>
    <xdr:sp macro="" textlink="">
      <xdr:nvSpPr>
        <xdr:cNvPr id="857" name="円/楕円 856"/>
        <xdr:cNvSpPr/>
      </xdr:nvSpPr>
      <xdr:spPr>
        <a:xfrm>
          <a:off x="20383500" y="1314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61071</xdr:rowOff>
    </xdr:from>
    <xdr:ext cx="599010" cy="259045"/>
    <xdr:sp macro="" textlink="">
      <xdr:nvSpPr>
        <xdr:cNvPr id="858" name="テキスト ボックス 857"/>
        <xdr:cNvSpPr txBox="1"/>
      </xdr:nvSpPr>
      <xdr:spPr>
        <a:xfrm>
          <a:off x="20134794" y="1291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138,848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119256</xdr:rowOff>
    </xdr:from>
    <xdr:to>
      <xdr:col>28</xdr:col>
      <xdr:colOff>365125</xdr:colOff>
      <xdr:row>77</xdr:row>
      <xdr:rowOff>49406</xdr:rowOff>
    </xdr:to>
    <xdr:sp macro="" textlink="">
      <xdr:nvSpPr>
        <xdr:cNvPr id="859" name="円/楕円 858"/>
        <xdr:cNvSpPr/>
      </xdr:nvSpPr>
      <xdr:spPr>
        <a:xfrm>
          <a:off x="19494500" y="131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65933</xdr:rowOff>
    </xdr:from>
    <xdr:ext cx="599010" cy="259045"/>
    <xdr:sp macro="" textlink="">
      <xdr:nvSpPr>
        <xdr:cNvPr id="860" name="テキスト ボックス 859"/>
        <xdr:cNvSpPr txBox="1"/>
      </xdr:nvSpPr>
      <xdr:spPr>
        <a:xfrm>
          <a:off x="19245794" y="1292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136,721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126701</xdr:rowOff>
    </xdr:from>
    <xdr:to>
      <xdr:col>27</xdr:col>
      <xdr:colOff>161925</xdr:colOff>
      <xdr:row>77</xdr:row>
      <xdr:rowOff>56851</xdr:rowOff>
    </xdr:to>
    <xdr:sp macro="" textlink="">
      <xdr:nvSpPr>
        <xdr:cNvPr id="861" name="円/楕円 860"/>
        <xdr:cNvSpPr/>
      </xdr:nvSpPr>
      <xdr:spPr>
        <a:xfrm>
          <a:off x="18605500" y="131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73379</xdr:rowOff>
    </xdr:from>
    <xdr:ext cx="599010" cy="259045"/>
    <xdr:sp macro="" textlink="">
      <xdr:nvSpPr>
        <xdr:cNvPr id="862" name="テキスト ボックス 861"/>
        <xdr:cNvSpPr txBox="1"/>
      </xdr:nvSpPr>
      <xdr:spPr>
        <a:xfrm>
          <a:off x="18356794" y="1293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保健師等の職員の採用と退職職員の増による。物件費は、基幹産業の育成のため温泉観光施設を指定管理者制度を導入し運用を図り、町民の移動手段の確保のため乗合バスの運行を、複式学級解消のため、臨時教職員の採用等の地域振興にに係る経費が増加している。広大な面積を有し、少子高齢化が進む中、交流人口や定住人口を増加するための施策の実施と事業の取捨選択を徹底し、事業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山梨県早川町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
1,120
369.96
2,785,119
2,503,815
266,263
1,549,151
2,024,478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85573</xdr:rowOff>
    </xdr:from>
    <xdr:to>
      <xdr:col>6</xdr:col>
      <xdr:colOff>511175</xdr:colOff>
      <xdr:row>36</xdr:row>
      <xdr:rowOff>123304</xdr:rowOff>
    </xdr:to>
    <xdr:cxnSp macro="">
      <xdr:nvCxnSpPr>
        <xdr:cNvPr id="60" name="直線コネクタ 59"/>
        <xdr:cNvCxnSpPr/>
      </xdr:nvCxnSpPr>
      <xdr:spPr>
        <a:xfrm>
          <a:off x="3797300" y="6257773"/>
          <a:ext cx="838200" cy="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54233</xdr:rowOff>
    </xdr:from>
    <xdr:ext cx="534377" cy="259045"/>
    <xdr:sp macro="" textlink="">
      <xdr:nvSpPr>
        <xdr:cNvPr id="61" name="議会費平均値テキスト"/>
        <xdr:cNvSpPr txBox="1"/>
      </xdr:nvSpPr>
      <xdr:spPr>
        <a:xfrm>
          <a:off x="4686300" y="639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85573</xdr:rowOff>
    </xdr:from>
    <xdr:to>
      <xdr:col>5</xdr:col>
      <xdr:colOff>358775</xdr:colOff>
      <xdr:row>36</xdr:row>
      <xdr:rowOff>121044</xdr:rowOff>
    </xdr:to>
    <xdr:cxnSp macro="">
      <xdr:nvCxnSpPr>
        <xdr:cNvPr id="63" name="直線コネクタ 62"/>
        <xdr:cNvCxnSpPr/>
      </xdr:nvCxnSpPr>
      <xdr:spPr>
        <a:xfrm flipV="1">
          <a:off x="2908300" y="6257773"/>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166464</xdr:rowOff>
    </xdr:from>
    <xdr:ext cx="534377" cy="259045"/>
    <xdr:sp macro="" textlink="">
      <xdr:nvSpPr>
        <xdr:cNvPr id="65" name="テキスト ボックス 64"/>
        <xdr:cNvSpPr txBox="1"/>
      </xdr:nvSpPr>
      <xdr:spPr>
        <a:xfrm>
          <a:off x="3530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117983</xdr:rowOff>
    </xdr:from>
    <xdr:to>
      <xdr:col>4</xdr:col>
      <xdr:colOff>155575</xdr:colOff>
      <xdr:row>36</xdr:row>
      <xdr:rowOff>121044</xdr:rowOff>
    </xdr:to>
    <xdr:cxnSp macro="">
      <xdr:nvCxnSpPr>
        <xdr:cNvPr id="66" name="直線コネクタ 65"/>
        <xdr:cNvCxnSpPr/>
      </xdr:nvCxnSpPr>
      <xdr:spPr>
        <a:xfrm>
          <a:off x="2019300" y="6290183"/>
          <a:ext cx="889000" cy="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881</xdr:rowOff>
    </xdr:from>
    <xdr:ext cx="534377" cy="259045"/>
    <xdr:sp macro="" textlink="">
      <xdr:nvSpPr>
        <xdr:cNvPr id="68" name="テキスト ボックス 67"/>
        <xdr:cNvSpPr txBox="1"/>
      </xdr:nvSpPr>
      <xdr:spPr>
        <a:xfrm>
          <a:off x="2641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76568</xdr:rowOff>
    </xdr:from>
    <xdr:to>
      <xdr:col>2</xdr:col>
      <xdr:colOff>638175</xdr:colOff>
      <xdr:row>36</xdr:row>
      <xdr:rowOff>117983</xdr:rowOff>
    </xdr:to>
    <xdr:cxnSp macro="">
      <xdr:nvCxnSpPr>
        <xdr:cNvPr id="69" name="直線コネクタ 68"/>
        <xdr:cNvCxnSpPr/>
      </xdr:nvCxnSpPr>
      <xdr:spPr>
        <a:xfrm>
          <a:off x="1130300" y="6248768"/>
          <a:ext cx="889000" cy="4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5504</xdr:rowOff>
    </xdr:from>
    <xdr:ext cx="534377" cy="259045"/>
    <xdr:sp macro="" textlink="">
      <xdr:nvSpPr>
        <xdr:cNvPr id="71" name="テキスト ボックス 70"/>
        <xdr:cNvSpPr txBox="1"/>
      </xdr:nvSpPr>
      <xdr:spPr>
        <a:xfrm>
          <a:off x="1752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170590</xdr:rowOff>
    </xdr:from>
    <xdr:ext cx="534377" cy="259045"/>
    <xdr:sp macro="" textlink="">
      <xdr:nvSpPr>
        <xdr:cNvPr id="73" name="テキスト ボックス 72"/>
        <xdr:cNvSpPr txBox="1"/>
      </xdr:nvSpPr>
      <xdr:spPr>
        <a:xfrm>
          <a:off x="863111" y="65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72504</xdr:rowOff>
    </xdr:from>
    <xdr:to>
      <xdr:col>6</xdr:col>
      <xdr:colOff>561975</xdr:colOff>
      <xdr:row>37</xdr:row>
      <xdr:rowOff>2654</xdr:rowOff>
    </xdr:to>
    <xdr:sp macro="" textlink="">
      <xdr:nvSpPr>
        <xdr:cNvPr id="79" name="円/楕円 78"/>
        <xdr:cNvSpPr/>
      </xdr:nvSpPr>
      <xdr:spPr>
        <a:xfrm>
          <a:off x="4584700" y="624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95381</xdr:rowOff>
    </xdr:from>
    <xdr:ext cx="534377" cy="259045"/>
    <xdr:sp macro="" textlink="">
      <xdr:nvSpPr>
        <xdr:cNvPr id="80" name="議会費該当値テキスト"/>
        <xdr:cNvSpPr txBox="1"/>
      </xdr:nvSpPr>
      <xdr:spPr>
        <a:xfrm>
          <a:off x="4686300" y="609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34,291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34773</xdr:rowOff>
    </xdr:from>
    <xdr:to>
      <xdr:col>5</xdr:col>
      <xdr:colOff>409575</xdr:colOff>
      <xdr:row>36</xdr:row>
      <xdr:rowOff>136373</xdr:rowOff>
    </xdr:to>
    <xdr:sp macro="" textlink="">
      <xdr:nvSpPr>
        <xdr:cNvPr id="81" name="円/楕円 80"/>
        <xdr:cNvSpPr/>
      </xdr:nvSpPr>
      <xdr:spPr>
        <a:xfrm>
          <a:off x="3746500" y="620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152900</xdr:rowOff>
    </xdr:from>
    <xdr:ext cx="534377" cy="259045"/>
    <xdr:sp macro="" textlink="">
      <xdr:nvSpPr>
        <xdr:cNvPr id="82" name="テキスト ボックス 81"/>
        <xdr:cNvSpPr txBox="1"/>
      </xdr:nvSpPr>
      <xdr:spPr>
        <a:xfrm>
          <a:off x="3530111" y="598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37,262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70244</xdr:rowOff>
    </xdr:from>
    <xdr:to>
      <xdr:col>4</xdr:col>
      <xdr:colOff>206375</xdr:colOff>
      <xdr:row>37</xdr:row>
      <xdr:rowOff>394</xdr:rowOff>
    </xdr:to>
    <xdr:sp macro="" textlink="">
      <xdr:nvSpPr>
        <xdr:cNvPr id="83" name="円/楕円 82"/>
        <xdr:cNvSpPr/>
      </xdr:nvSpPr>
      <xdr:spPr>
        <a:xfrm>
          <a:off x="2857500" y="624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16921</xdr:rowOff>
    </xdr:from>
    <xdr:ext cx="534377" cy="259045"/>
    <xdr:sp macro="" textlink="">
      <xdr:nvSpPr>
        <xdr:cNvPr id="84" name="テキスト ボックス 83"/>
        <xdr:cNvSpPr txBox="1"/>
      </xdr:nvSpPr>
      <xdr:spPr>
        <a:xfrm>
          <a:off x="2641111" y="601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67183</xdr:rowOff>
    </xdr:from>
    <xdr:to>
      <xdr:col>3</xdr:col>
      <xdr:colOff>3175</xdr:colOff>
      <xdr:row>36</xdr:row>
      <xdr:rowOff>168783</xdr:rowOff>
    </xdr:to>
    <xdr:sp macro="" textlink="">
      <xdr:nvSpPr>
        <xdr:cNvPr id="85" name="円/楕円 84"/>
        <xdr:cNvSpPr/>
      </xdr:nvSpPr>
      <xdr:spPr>
        <a:xfrm>
          <a:off x="1968500" y="623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13860</xdr:rowOff>
    </xdr:from>
    <xdr:ext cx="534377" cy="259045"/>
    <xdr:sp macro="" textlink="">
      <xdr:nvSpPr>
        <xdr:cNvPr id="86" name="テキスト ボックス 85"/>
        <xdr:cNvSpPr txBox="1"/>
      </xdr:nvSpPr>
      <xdr:spPr>
        <a:xfrm>
          <a:off x="1752111" y="60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25768</xdr:rowOff>
    </xdr:from>
    <xdr:to>
      <xdr:col>1</xdr:col>
      <xdr:colOff>485775</xdr:colOff>
      <xdr:row>36</xdr:row>
      <xdr:rowOff>127368</xdr:rowOff>
    </xdr:to>
    <xdr:sp macro="" textlink="">
      <xdr:nvSpPr>
        <xdr:cNvPr id="87" name="円/楕円 86"/>
        <xdr:cNvSpPr/>
      </xdr:nvSpPr>
      <xdr:spPr>
        <a:xfrm>
          <a:off x="1079500" y="61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143895</xdr:rowOff>
    </xdr:from>
    <xdr:ext cx="534377" cy="259045"/>
    <xdr:sp macro="" textlink="">
      <xdr:nvSpPr>
        <xdr:cNvPr id="88" name="テキスト ボックス 87"/>
        <xdr:cNvSpPr txBox="1"/>
      </xdr:nvSpPr>
      <xdr:spPr>
        <a:xfrm>
          <a:off x="863111" y="597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68344</xdr:rowOff>
    </xdr:from>
    <xdr:to>
      <xdr:col>6</xdr:col>
      <xdr:colOff>511175</xdr:colOff>
      <xdr:row>57</xdr:row>
      <xdr:rowOff>165375</xdr:rowOff>
    </xdr:to>
    <xdr:cxnSp macro="">
      <xdr:nvCxnSpPr>
        <xdr:cNvPr id="119" name="直線コネクタ 118"/>
        <xdr:cNvCxnSpPr/>
      </xdr:nvCxnSpPr>
      <xdr:spPr>
        <a:xfrm>
          <a:off x="3797300" y="9840994"/>
          <a:ext cx="838200" cy="9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68344</xdr:rowOff>
    </xdr:from>
    <xdr:to>
      <xdr:col>5</xdr:col>
      <xdr:colOff>358775</xdr:colOff>
      <xdr:row>58</xdr:row>
      <xdr:rowOff>15866</xdr:rowOff>
    </xdr:to>
    <xdr:cxnSp macro="">
      <xdr:nvCxnSpPr>
        <xdr:cNvPr id="122" name="直線コネクタ 121"/>
        <xdr:cNvCxnSpPr/>
      </xdr:nvCxnSpPr>
      <xdr:spPr>
        <a:xfrm flipV="1">
          <a:off x="2908300" y="9840994"/>
          <a:ext cx="889000" cy="11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12823</xdr:rowOff>
    </xdr:from>
    <xdr:ext cx="599010" cy="259045"/>
    <xdr:sp macro="" textlink="">
      <xdr:nvSpPr>
        <xdr:cNvPr id="124" name="テキスト ボックス 123"/>
        <xdr:cNvSpPr txBox="1"/>
      </xdr:nvSpPr>
      <xdr:spPr>
        <a:xfrm>
          <a:off x="3497794" y="1012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15866</xdr:rowOff>
    </xdr:from>
    <xdr:to>
      <xdr:col>4</xdr:col>
      <xdr:colOff>155575</xdr:colOff>
      <xdr:row>58</xdr:row>
      <xdr:rowOff>92810</xdr:rowOff>
    </xdr:to>
    <xdr:cxnSp macro="">
      <xdr:nvCxnSpPr>
        <xdr:cNvPr id="125" name="直線コネクタ 124"/>
        <xdr:cNvCxnSpPr/>
      </xdr:nvCxnSpPr>
      <xdr:spPr>
        <a:xfrm flipV="1">
          <a:off x="2019300" y="9959966"/>
          <a:ext cx="889000" cy="7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56607</xdr:rowOff>
    </xdr:from>
    <xdr:ext cx="599010" cy="259045"/>
    <xdr:sp macro="" textlink="">
      <xdr:nvSpPr>
        <xdr:cNvPr id="127" name="テキスト ボックス 126"/>
        <xdr:cNvSpPr txBox="1"/>
      </xdr:nvSpPr>
      <xdr:spPr>
        <a:xfrm>
          <a:off x="2608794" y="101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92810</xdr:rowOff>
    </xdr:from>
    <xdr:to>
      <xdr:col>2</xdr:col>
      <xdr:colOff>638175</xdr:colOff>
      <xdr:row>58</xdr:row>
      <xdr:rowOff>106517</xdr:rowOff>
    </xdr:to>
    <xdr:cxnSp macro="">
      <xdr:nvCxnSpPr>
        <xdr:cNvPr id="128" name="直線コネクタ 127"/>
        <xdr:cNvCxnSpPr/>
      </xdr:nvCxnSpPr>
      <xdr:spPr>
        <a:xfrm flipV="1">
          <a:off x="1130300" y="10036910"/>
          <a:ext cx="889000" cy="1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49166</xdr:rowOff>
    </xdr:from>
    <xdr:ext cx="599010" cy="259045"/>
    <xdr:sp macro="" textlink="">
      <xdr:nvSpPr>
        <xdr:cNvPr id="130" name="テキスト ボックス 129"/>
        <xdr:cNvSpPr txBox="1"/>
      </xdr:nvSpPr>
      <xdr:spPr>
        <a:xfrm>
          <a:off x="1719794" y="1016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53369</xdr:rowOff>
    </xdr:from>
    <xdr:ext cx="599010" cy="259045"/>
    <xdr:sp macro="" textlink="">
      <xdr:nvSpPr>
        <xdr:cNvPr id="132" name="テキスト ボックス 131"/>
        <xdr:cNvSpPr txBox="1"/>
      </xdr:nvSpPr>
      <xdr:spPr>
        <a:xfrm>
          <a:off x="830794" y="1016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114575</xdr:rowOff>
    </xdr:from>
    <xdr:to>
      <xdr:col>6</xdr:col>
      <xdr:colOff>561975</xdr:colOff>
      <xdr:row>58</xdr:row>
      <xdr:rowOff>44725</xdr:rowOff>
    </xdr:to>
    <xdr:sp macro="" textlink="">
      <xdr:nvSpPr>
        <xdr:cNvPr id="138" name="円/楕円 137"/>
        <xdr:cNvSpPr/>
      </xdr:nvSpPr>
      <xdr:spPr>
        <a:xfrm>
          <a:off x="4584700" y="988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137452</xdr:rowOff>
    </xdr:from>
    <xdr:ext cx="599010" cy="259045"/>
    <xdr:sp macro="" textlink="">
      <xdr:nvSpPr>
        <xdr:cNvPr id="139" name="総務費該当値テキスト"/>
        <xdr:cNvSpPr txBox="1"/>
      </xdr:nvSpPr>
      <xdr:spPr>
        <a:xfrm>
          <a:off x="4686300" y="973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846,380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17544</xdr:rowOff>
    </xdr:from>
    <xdr:to>
      <xdr:col>5</xdr:col>
      <xdr:colOff>409575</xdr:colOff>
      <xdr:row>57</xdr:row>
      <xdr:rowOff>119144</xdr:rowOff>
    </xdr:to>
    <xdr:sp macro="" textlink="">
      <xdr:nvSpPr>
        <xdr:cNvPr id="140" name="円/楕円 139"/>
        <xdr:cNvSpPr/>
      </xdr:nvSpPr>
      <xdr:spPr>
        <a:xfrm>
          <a:off x="3746500" y="97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13679</xdr:colOff>
      <xdr:row>55</xdr:row>
      <xdr:rowOff>135671</xdr:rowOff>
    </xdr:from>
    <xdr:ext cx="690189" cy="259045"/>
    <xdr:sp macro="" textlink="">
      <xdr:nvSpPr>
        <xdr:cNvPr id="141" name="テキスト ボックス 140"/>
        <xdr:cNvSpPr txBox="1"/>
      </xdr:nvSpPr>
      <xdr:spPr>
        <a:xfrm>
          <a:off x="3452204" y="9565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1,143,500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136516</xdr:rowOff>
    </xdr:from>
    <xdr:to>
      <xdr:col>4</xdr:col>
      <xdr:colOff>206375</xdr:colOff>
      <xdr:row>58</xdr:row>
      <xdr:rowOff>66666</xdr:rowOff>
    </xdr:to>
    <xdr:sp macro="" textlink="">
      <xdr:nvSpPr>
        <xdr:cNvPr id="142" name="円/楕円 141"/>
        <xdr:cNvSpPr/>
      </xdr:nvSpPr>
      <xdr:spPr>
        <a:xfrm>
          <a:off x="2857500" y="990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83193</xdr:rowOff>
    </xdr:from>
    <xdr:ext cx="599010" cy="259045"/>
    <xdr:sp macro="" textlink="">
      <xdr:nvSpPr>
        <xdr:cNvPr id="143" name="テキスト ボックス 142"/>
        <xdr:cNvSpPr txBox="1"/>
      </xdr:nvSpPr>
      <xdr:spPr>
        <a:xfrm>
          <a:off x="2608794" y="9684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779,193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42010</xdr:rowOff>
    </xdr:from>
    <xdr:to>
      <xdr:col>3</xdr:col>
      <xdr:colOff>3175</xdr:colOff>
      <xdr:row>58</xdr:row>
      <xdr:rowOff>143610</xdr:rowOff>
    </xdr:to>
    <xdr:sp macro="" textlink="">
      <xdr:nvSpPr>
        <xdr:cNvPr id="144" name="円/楕円 143"/>
        <xdr:cNvSpPr/>
      </xdr:nvSpPr>
      <xdr:spPr>
        <a:xfrm>
          <a:off x="1968500" y="998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160137</xdr:rowOff>
    </xdr:from>
    <xdr:ext cx="599010" cy="259045"/>
    <xdr:sp macro="" textlink="">
      <xdr:nvSpPr>
        <xdr:cNvPr id="145" name="テキスト ボックス 144"/>
        <xdr:cNvSpPr txBox="1"/>
      </xdr:nvSpPr>
      <xdr:spPr>
        <a:xfrm>
          <a:off x="1719794" y="976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543,582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55717</xdr:rowOff>
    </xdr:from>
    <xdr:to>
      <xdr:col>1</xdr:col>
      <xdr:colOff>485775</xdr:colOff>
      <xdr:row>58</xdr:row>
      <xdr:rowOff>157317</xdr:rowOff>
    </xdr:to>
    <xdr:sp macro="" textlink="">
      <xdr:nvSpPr>
        <xdr:cNvPr id="146" name="円/楕円 145"/>
        <xdr:cNvSpPr/>
      </xdr:nvSpPr>
      <xdr:spPr>
        <a:xfrm>
          <a:off x="1079500" y="999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2394</xdr:rowOff>
    </xdr:from>
    <xdr:ext cx="599010" cy="259045"/>
    <xdr:sp macro="" textlink="">
      <xdr:nvSpPr>
        <xdr:cNvPr id="147" name="テキスト ボックス 146"/>
        <xdr:cNvSpPr txBox="1"/>
      </xdr:nvSpPr>
      <xdr:spPr>
        <a:xfrm>
          <a:off x="830794" y="977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28301</xdr:rowOff>
    </xdr:from>
    <xdr:to>
      <xdr:col>6</xdr:col>
      <xdr:colOff>511175</xdr:colOff>
      <xdr:row>78</xdr:row>
      <xdr:rowOff>42841</xdr:rowOff>
    </xdr:to>
    <xdr:cxnSp macro="">
      <xdr:nvCxnSpPr>
        <xdr:cNvPr id="180" name="直線コネクタ 179"/>
        <xdr:cNvCxnSpPr/>
      </xdr:nvCxnSpPr>
      <xdr:spPr>
        <a:xfrm flipV="1">
          <a:off x="3797300" y="13401401"/>
          <a:ext cx="838200" cy="1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42841</xdr:rowOff>
    </xdr:from>
    <xdr:to>
      <xdr:col>5</xdr:col>
      <xdr:colOff>358775</xdr:colOff>
      <xdr:row>78</xdr:row>
      <xdr:rowOff>54549</xdr:rowOff>
    </xdr:to>
    <xdr:cxnSp macro="">
      <xdr:nvCxnSpPr>
        <xdr:cNvPr id="183" name="直線コネクタ 182"/>
        <xdr:cNvCxnSpPr/>
      </xdr:nvCxnSpPr>
      <xdr:spPr>
        <a:xfrm flipV="1">
          <a:off x="2908300" y="13415941"/>
          <a:ext cx="889000" cy="1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102548</xdr:rowOff>
    </xdr:from>
    <xdr:ext cx="599010" cy="259045"/>
    <xdr:sp macro="" textlink="">
      <xdr:nvSpPr>
        <xdr:cNvPr id="185" name="テキスト ボックス 184"/>
        <xdr:cNvSpPr txBox="1"/>
      </xdr:nvSpPr>
      <xdr:spPr>
        <a:xfrm>
          <a:off x="3497794" y="1347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54297</xdr:rowOff>
    </xdr:from>
    <xdr:to>
      <xdr:col>4</xdr:col>
      <xdr:colOff>155575</xdr:colOff>
      <xdr:row>78</xdr:row>
      <xdr:rowOff>54549</xdr:rowOff>
    </xdr:to>
    <xdr:cxnSp macro="">
      <xdr:nvCxnSpPr>
        <xdr:cNvPr id="186" name="直線コネクタ 185"/>
        <xdr:cNvCxnSpPr/>
      </xdr:nvCxnSpPr>
      <xdr:spPr>
        <a:xfrm>
          <a:off x="2019300" y="13427397"/>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54297</xdr:rowOff>
    </xdr:from>
    <xdr:to>
      <xdr:col>2</xdr:col>
      <xdr:colOff>638175</xdr:colOff>
      <xdr:row>78</xdr:row>
      <xdr:rowOff>67743</xdr:rowOff>
    </xdr:to>
    <xdr:cxnSp macro="">
      <xdr:nvCxnSpPr>
        <xdr:cNvPr id="189" name="直線コネクタ 188"/>
        <xdr:cNvCxnSpPr/>
      </xdr:nvCxnSpPr>
      <xdr:spPr>
        <a:xfrm flipV="1">
          <a:off x="1130300" y="13427397"/>
          <a:ext cx="889000" cy="1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2167</xdr:rowOff>
    </xdr:from>
    <xdr:ext cx="599010" cy="259045"/>
    <xdr:sp macro="" textlink="">
      <xdr:nvSpPr>
        <xdr:cNvPr id="191" name="テキスト ボックス 190"/>
        <xdr:cNvSpPr txBox="1"/>
      </xdr:nvSpPr>
      <xdr:spPr>
        <a:xfrm>
          <a:off x="1719794" y="1354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165935</xdr:rowOff>
    </xdr:from>
    <xdr:ext cx="599010" cy="259045"/>
    <xdr:sp macro="" textlink="">
      <xdr:nvSpPr>
        <xdr:cNvPr id="193" name="テキスト ボックス 192"/>
        <xdr:cNvSpPr txBox="1"/>
      </xdr:nvSpPr>
      <xdr:spPr>
        <a:xfrm>
          <a:off x="830794"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148951</xdr:rowOff>
    </xdr:from>
    <xdr:to>
      <xdr:col>6</xdr:col>
      <xdr:colOff>561975</xdr:colOff>
      <xdr:row>78</xdr:row>
      <xdr:rowOff>79101</xdr:rowOff>
    </xdr:to>
    <xdr:sp macro="" textlink="">
      <xdr:nvSpPr>
        <xdr:cNvPr id="199" name="円/楕円 198"/>
        <xdr:cNvSpPr/>
      </xdr:nvSpPr>
      <xdr:spPr>
        <a:xfrm>
          <a:off x="4584700" y="1335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378</xdr:rowOff>
    </xdr:from>
    <xdr:ext cx="599010" cy="259045"/>
    <xdr:sp macro="" textlink="">
      <xdr:nvSpPr>
        <xdr:cNvPr id="200" name="民生費該当値テキスト"/>
        <xdr:cNvSpPr txBox="1"/>
      </xdr:nvSpPr>
      <xdr:spPr>
        <a:xfrm>
          <a:off x="4686300" y="1320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296,955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163491</xdr:rowOff>
    </xdr:from>
    <xdr:to>
      <xdr:col>5</xdr:col>
      <xdr:colOff>409575</xdr:colOff>
      <xdr:row>78</xdr:row>
      <xdr:rowOff>93641</xdr:rowOff>
    </xdr:to>
    <xdr:sp macro="" textlink="">
      <xdr:nvSpPr>
        <xdr:cNvPr id="201" name="円/楕円 200"/>
        <xdr:cNvSpPr/>
      </xdr:nvSpPr>
      <xdr:spPr>
        <a:xfrm>
          <a:off x="3746500" y="1336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110168</xdr:rowOff>
    </xdr:from>
    <xdr:ext cx="599010" cy="259045"/>
    <xdr:sp macro="" textlink="">
      <xdr:nvSpPr>
        <xdr:cNvPr id="202" name="テキスト ボックス 201"/>
        <xdr:cNvSpPr txBox="1"/>
      </xdr:nvSpPr>
      <xdr:spPr>
        <a:xfrm>
          <a:off x="3497794" y="1314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281,689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3749</xdr:rowOff>
    </xdr:from>
    <xdr:to>
      <xdr:col>4</xdr:col>
      <xdr:colOff>206375</xdr:colOff>
      <xdr:row>78</xdr:row>
      <xdr:rowOff>105349</xdr:rowOff>
    </xdr:to>
    <xdr:sp macro="" textlink="">
      <xdr:nvSpPr>
        <xdr:cNvPr id="203" name="円/楕円 202"/>
        <xdr:cNvSpPr/>
      </xdr:nvSpPr>
      <xdr:spPr>
        <a:xfrm>
          <a:off x="2857500" y="1337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121876</xdr:rowOff>
    </xdr:from>
    <xdr:ext cx="599010" cy="259045"/>
    <xdr:sp macro="" textlink="">
      <xdr:nvSpPr>
        <xdr:cNvPr id="204" name="テキスト ボックス 203"/>
        <xdr:cNvSpPr txBox="1"/>
      </xdr:nvSpPr>
      <xdr:spPr>
        <a:xfrm>
          <a:off x="2608794" y="13152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269,397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3497</xdr:rowOff>
    </xdr:from>
    <xdr:to>
      <xdr:col>3</xdr:col>
      <xdr:colOff>3175</xdr:colOff>
      <xdr:row>78</xdr:row>
      <xdr:rowOff>105097</xdr:rowOff>
    </xdr:to>
    <xdr:sp macro="" textlink="">
      <xdr:nvSpPr>
        <xdr:cNvPr id="205" name="円/楕円 204"/>
        <xdr:cNvSpPr/>
      </xdr:nvSpPr>
      <xdr:spPr>
        <a:xfrm>
          <a:off x="1968500" y="1337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121624</xdr:rowOff>
    </xdr:from>
    <xdr:ext cx="599010" cy="259045"/>
    <xdr:sp macro="" textlink="">
      <xdr:nvSpPr>
        <xdr:cNvPr id="206" name="テキスト ボックス 205"/>
        <xdr:cNvSpPr txBox="1"/>
      </xdr:nvSpPr>
      <xdr:spPr>
        <a:xfrm>
          <a:off x="1719794" y="1315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269,662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16943</xdr:rowOff>
    </xdr:from>
    <xdr:to>
      <xdr:col>1</xdr:col>
      <xdr:colOff>485775</xdr:colOff>
      <xdr:row>78</xdr:row>
      <xdr:rowOff>118543</xdr:rowOff>
    </xdr:to>
    <xdr:sp macro="" textlink="">
      <xdr:nvSpPr>
        <xdr:cNvPr id="207" name="円/楕円 206"/>
        <xdr:cNvSpPr/>
      </xdr:nvSpPr>
      <xdr:spPr>
        <a:xfrm>
          <a:off x="1079500" y="133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135070</xdr:rowOff>
    </xdr:from>
    <xdr:ext cx="599010" cy="259045"/>
    <xdr:sp macro="" textlink="">
      <xdr:nvSpPr>
        <xdr:cNvPr id="208" name="テキスト ボックス 207"/>
        <xdr:cNvSpPr txBox="1"/>
      </xdr:nvSpPr>
      <xdr:spPr>
        <a:xfrm>
          <a:off x="830794" y="1316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24400</xdr:rowOff>
    </xdr:from>
    <xdr:to>
      <xdr:col>6</xdr:col>
      <xdr:colOff>511175</xdr:colOff>
      <xdr:row>97</xdr:row>
      <xdr:rowOff>57869</xdr:rowOff>
    </xdr:to>
    <xdr:cxnSp macro="">
      <xdr:nvCxnSpPr>
        <xdr:cNvPr id="237" name="直線コネクタ 236"/>
        <xdr:cNvCxnSpPr/>
      </xdr:nvCxnSpPr>
      <xdr:spPr>
        <a:xfrm flipV="1">
          <a:off x="3797300" y="16655050"/>
          <a:ext cx="838200" cy="3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40212</xdr:rowOff>
    </xdr:from>
    <xdr:ext cx="599010" cy="259045"/>
    <xdr:sp macro="" textlink="">
      <xdr:nvSpPr>
        <xdr:cNvPr id="238" name="衛生費平均値テキスト"/>
        <xdr:cNvSpPr txBox="1"/>
      </xdr:nvSpPr>
      <xdr:spPr>
        <a:xfrm>
          <a:off x="4686300" y="16670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127002</xdr:rowOff>
    </xdr:from>
    <xdr:to>
      <xdr:col>5</xdr:col>
      <xdr:colOff>358775</xdr:colOff>
      <xdr:row>97</xdr:row>
      <xdr:rowOff>57869</xdr:rowOff>
    </xdr:to>
    <xdr:cxnSp macro="">
      <xdr:nvCxnSpPr>
        <xdr:cNvPr id="240" name="直線コネクタ 239"/>
        <xdr:cNvCxnSpPr/>
      </xdr:nvCxnSpPr>
      <xdr:spPr>
        <a:xfrm>
          <a:off x="2908300" y="16586202"/>
          <a:ext cx="889000" cy="10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9242</xdr:rowOff>
    </xdr:from>
    <xdr:ext cx="599010" cy="259045"/>
    <xdr:sp macro="" textlink="">
      <xdr:nvSpPr>
        <xdr:cNvPr id="242" name="テキスト ボックス 241"/>
        <xdr:cNvSpPr txBox="1"/>
      </xdr:nvSpPr>
      <xdr:spPr>
        <a:xfrm>
          <a:off x="3497794"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127002</xdr:rowOff>
    </xdr:from>
    <xdr:to>
      <xdr:col>4</xdr:col>
      <xdr:colOff>155575</xdr:colOff>
      <xdr:row>97</xdr:row>
      <xdr:rowOff>36463</xdr:rowOff>
    </xdr:to>
    <xdr:cxnSp macro="">
      <xdr:nvCxnSpPr>
        <xdr:cNvPr id="243" name="直線コネクタ 242"/>
        <xdr:cNvCxnSpPr/>
      </xdr:nvCxnSpPr>
      <xdr:spPr>
        <a:xfrm flipV="1">
          <a:off x="2019300" y="16586202"/>
          <a:ext cx="889000" cy="8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5" name="テキスト ボックス 244"/>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17543</xdr:rowOff>
    </xdr:from>
    <xdr:to>
      <xdr:col>2</xdr:col>
      <xdr:colOff>638175</xdr:colOff>
      <xdr:row>97</xdr:row>
      <xdr:rowOff>36463</xdr:rowOff>
    </xdr:to>
    <xdr:cxnSp macro="">
      <xdr:nvCxnSpPr>
        <xdr:cNvPr id="246" name="直線コネクタ 245"/>
        <xdr:cNvCxnSpPr/>
      </xdr:nvCxnSpPr>
      <xdr:spPr>
        <a:xfrm>
          <a:off x="1130300" y="16648193"/>
          <a:ext cx="889000" cy="1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145050</xdr:rowOff>
    </xdr:from>
    <xdr:to>
      <xdr:col>6</xdr:col>
      <xdr:colOff>561975</xdr:colOff>
      <xdr:row>97</xdr:row>
      <xdr:rowOff>75200</xdr:rowOff>
    </xdr:to>
    <xdr:sp macro="" textlink="">
      <xdr:nvSpPr>
        <xdr:cNvPr id="256" name="円/楕円 255"/>
        <xdr:cNvSpPr/>
      </xdr:nvSpPr>
      <xdr:spPr>
        <a:xfrm>
          <a:off x="4584700" y="1660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167927</xdr:rowOff>
    </xdr:from>
    <xdr:ext cx="599010" cy="259045"/>
    <xdr:sp macro="" textlink="">
      <xdr:nvSpPr>
        <xdr:cNvPr id="257" name="衛生費該当値テキスト"/>
        <xdr:cNvSpPr txBox="1"/>
      </xdr:nvSpPr>
      <xdr:spPr>
        <a:xfrm>
          <a:off x="4686300" y="1645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190,525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7069</xdr:rowOff>
    </xdr:from>
    <xdr:to>
      <xdr:col>5</xdr:col>
      <xdr:colOff>409575</xdr:colOff>
      <xdr:row>97</xdr:row>
      <xdr:rowOff>108669</xdr:rowOff>
    </xdr:to>
    <xdr:sp macro="" textlink="">
      <xdr:nvSpPr>
        <xdr:cNvPr id="258" name="円/楕円 257"/>
        <xdr:cNvSpPr/>
      </xdr:nvSpPr>
      <xdr:spPr>
        <a:xfrm>
          <a:off x="3746500" y="166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125196</xdr:rowOff>
    </xdr:from>
    <xdr:ext cx="599010" cy="259045"/>
    <xdr:sp macro="" textlink="">
      <xdr:nvSpPr>
        <xdr:cNvPr id="259" name="テキスト ボックス 258"/>
        <xdr:cNvSpPr txBox="1"/>
      </xdr:nvSpPr>
      <xdr:spPr>
        <a:xfrm>
          <a:off x="3497794" y="1641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172,956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76202</xdr:rowOff>
    </xdr:from>
    <xdr:to>
      <xdr:col>4</xdr:col>
      <xdr:colOff>206375</xdr:colOff>
      <xdr:row>97</xdr:row>
      <xdr:rowOff>6352</xdr:rowOff>
    </xdr:to>
    <xdr:sp macro="" textlink="">
      <xdr:nvSpPr>
        <xdr:cNvPr id="260" name="円/楕円 259"/>
        <xdr:cNvSpPr/>
      </xdr:nvSpPr>
      <xdr:spPr>
        <a:xfrm>
          <a:off x="2857500" y="1653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22879</xdr:rowOff>
    </xdr:from>
    <xdr:ext cx="599010" cy="259045"/>
    <xdr:sp macro="" textlink="">
      <xdr:nvSpPr>
        <xdr:cNvPr id="261" name="テキスト ボックス 260"/>
        <xdr:cNvSpPr txBox="1"/>
      </xdr:nvSpPr>
      <xdr:spPr>
        <a:xfrm>
          <a:off x="2608794" y="1631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226,666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157113</xdr:rowOff>
    </xdr:from>
    <xdr:to>
      <xdr:col>3</xdr:col>
      <xdr:colOff>3175</xdr:colOff>
      <xdr:row>97</xdr:row>
      <xdr:rowOff>87263</xdr:rowOff>
    </xdr:to>
    <xdr:sp macro="" textlink="">
      <xdr:nvSpPr>
        <xdr:cNvPr id="262" name="円/楕円 261"/>
        <xdr:cNvSpPr/>
      </xdr:nvSpPr>
      <xdr:spPr>
        <a:xfrm>
          <a:off x="1968500" y="166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103790</xdr:rowOff>
    </xdr:from>
    <xdr:ext cx="599010" cy="259045"/>
    <xdr:sp macro="" textlink="">
      <xdr:nvSpPr>
        <xdr:cNvPr id="263" name="テキスト ボックス 262"/>
        <xdr:cNvSpPr txBox="1"/>
      </xdr:nvSpPr>
      <xdr:spPr>
        <a:xfrm>
          <a:off x="1719794" y="1639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184,193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138193</xdr:rowOff>
    </xdr:from>
    <xdr:to>
      <xdr:col>1</xdr:col>
      <xdr:colOff>485775</xdr:colOff>
      <xdr:row>97</xdr:row>
      <xdr:rowOff>68343</xdr:rowOff>
    </xdr:to>
    <xdr:sp macro="" textlink="">
      <xdr:nvSpPr>
        <xdr:cNvPr id="264" name="円/楕円 263"/>
        <xdr:cNvSpPr/>
      </xdr:nvSpPr>
      <xdr:spPr>
        <a:xfrm>
          <a:off x="1079500" y="1659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84870</xdr:rowOff>
    </xdr:from>
    <xdr:ext cx="599010" cy="259045"/>
    <xdr:sp macro="" textlink="">
      <xdr:nvSpPr>
        <xdr:cNvPr id="265" name="テキスト ボックス 264"/>
        <xdr:cNvSpPr txBox="1"/>
      </xdr:nvSpPr>
      <xdr:spPr>
        <a:xfrm>
          <a:off x="830794" y="1637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89767</xdr:rowOff>
    </xdr:from>
    <xdr:to>
      <xdr:col>15</xdr:col>
      <xdr:colOff>180975</xdr:colOff>
      <xdr:row>39</xdr:row>
      <xdr:rowOff>91205</xdr:rowOff>
    </xdr:to>
    <xdr:cxnSp macro="">
      <xdr:nvCxnSpPr>
        <xdr:cNvPr id="296" name="直線コネクタ 295"/>
        <xdr:cNvCxnSpPr/>
      </xdr:nvCxnSpPr>
      <xdr:spPr>
        <a:xfrm>
          <a:off x="9639300" y="6776317"/>
          <a:ext cx="838200" cy="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86812</xdr:rowOff>
    </xdr:from>
    <xdr:to>
      <xdr:col>14</xdr:col>
      <xdr:colOff>28575</xdr:colOff>
      <xdr:row>39</xdr:row>
      <xdr:rowOff>89767</xdr:rowOff>
    </xdr:to>
    <xdr:cxnSp macro="">
      <xdr:nvCxnSpPr>
        <xdr:cNvPr id="299" name="直線コネクタ 298"/>
        <xdr:cNvCxnSpPr/>
      </xdr:nvCxnSpPr>
      <xdr:spPr>
        <a:xfrm>
          <a:off x="8750300" y="6773362"/>
          <a:ext cx="8890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86812</xdr:rowOff>
    </xdr:from>
    <xdr:to>
      <xdr:col>12</xdr:col>
      <xdr:colOff>511175</xdr:colOff>
      <xdr:row>39</xdr:row>
      <xdr:rowOff>91187</xdr:rowOff>
    </xdr:to>
    <xdr:cxnSp macro="">
      <xdr:nvCxnSpPr>
        <xdr:cNvPr id="302" name="直線コネクタ 301"/>
        <xdr:cNvCxnSpPr/>
      </xdr:nvCxnSpPr>
      <xdr:spPr>
        <a:xfrm flipV="1">
          <a:off x="7861300" y="6773362"/>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91187</xdr:rowOff>
    </xdr:from>
    <xdr:to>
      <xdr:col>11</xdr:col>
      <xdr:colOff>307975</xdr:colOff>
      <xdr:row>39</xdr:row>
      <xdr:rowOff>92347</xdr:rowOff>
    </xdr:to>
    <xdr:cxnSp macro="">
      <xdr:nvCxnSpPr>
        <xdr:cNvPr id="305" name="直線コネクタ 304"/>
        <xdr:cNvCxnSpPr/>
      </xdr:nvCxnSpPr>
      <xdr:spPr>
        <a:xfrm flipV="1">
          <a:off x="6972300" y="6777737"/>
          <a:ext cx="889000" cy="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40405</xdr:rowOff>
    </xdr:from>
    <xdr:to>
      <xdr:col>15</xdr:col>
      <xdr:colOff>231775</xdr:colOff>
      <xdr:row>39</xdr:row>
      <xdr:rowOff>142005</xdr:rowOff>
    </xdr:to>
    <xdr:sp macro="" textlink="">
      <xdr:nvSpPr>
        <xdr:cNvPr id="315" name="円/楕円 314"/>
        <xdr:cNvSpPr/>
      </xdr:nvSpPr>
      <xdr:spPr>
        <a:xfrm>
          <a:off x="10426700" y="67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163895</xdr:rowOff>
    </xdr:from>
    <xdr:ext cx="378565" cy="259045"/>
    <xdr:sp macro="" textlink="">
      <xdr:nvSpPr>
        <xdr:cNvPr id="316" name="労働費該当値テキスト"/>
        <xdr:cNvSpPr txBox="1"/>
      </xdr:nvSpPr>
      <xdr:spPr>
        <a:xfrm>
          <a:off x="10528300" y="667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38967</xdr:rowOff>
    </xdr:from>
    <xdr:to>
      <xdr:col>14</xdr:col>
      <xdr:colOff>79375</xdr:colOff>
      <xdr:row>39</xdr:row>
      <xdr:rowOff>140567</xdr:rowOff>
    </xdr:to>
    <xdr:sp macro="" textlink="">
      <xdr:nvSpPr>
        <xdr:cNvPr id="317" name="円/楕円 316"/>
        <xdr:cNvSpPr/>
      </xdr:nvSpPr>
      <xdr:spPr>
        <a:xfrm>
          <a:off x="9588500" y="672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131694</xdr:rowOff>
    </xdr:from>
    <xdr:ext cx="378565" cy="259045"/>
    <xdr:sp macro="" textlink="">
      <xdr:nvSpPr>
        <xdr:cNvPr id="318" name="テキスト ボックス 317"/>
        <xdr:cNvSpPr txBox="1"/>
      </xdr:nvSpPr>
      <xdr:spPr>
        <a:xfrm>
          <a:off x="9450017" y="6818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36012</xdr:rowOff>
    </xdr:from>
    <xdr:to>
      <xdr:col>12</xdr:col>
      <xdr:colOff>561975</xdr:colOff>
      <xdr:row>39</xdr:row>
      <xdr:rowOff>137612</xdr:rowOff>
    </xdr:to>
    <xdr:sp macro="" textlink="">
      <xdr:nvSpPr>
        <xdr:cNvPr id="319" name="円/楕円 318"/>
        <xdr:cNvSpPr/>
      </xdr:nvSpPr>
      <xdr:spPr>
        <a:xfrm>
          <a:off x="8699500" y="67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128739</xdr:rowOff>
    </xdr:from>
    <xdr:ext cx="378565" cy="259045"/>
    <xdr:sp macro="" textlink="">
      <xdr:nvSpPr>
        <xdr:cNvPr id="320" name="テキスト ボックス 319"/>
        <xdr:cNvSpPr txBox="1"/>
      </xdr:nvSpPr>
      <xdr:spPr>
        <a:xfrm>
          <a:off x="8561017" y="6815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40387</xdr:rowOff>
    </xdr:from>
    <xdr:to>
      <xdr:col>11</xdr:col>
      <xdr:colOff>358775</xdr:colOff>
      <xdr:row>39</xdr:row>
      <xdr:rowOff>141987</xdr:rowOff>
    </xdr:to>
    <xdr:sp macro="" textlink="">
      <xdr:nvSpPr>
        <xdr:cNvPr id="321" name="円/楕円 320"/>
        <xdr:cNvSpPr/>
      </xdr:nvSpPr>
      <xdr:spPr>
        <a:xfrm>
          <a:off x="7810500" y="67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133114</xdr:rowOff>
    </xdr:from>
    <xdr:ext cx="378565" cy="259045"/>
    <xdr:sp macro="" textlink="">
      <xdr:nvSpPr>
        <xdr:cNvPr id="322" name="テキスト ボックス 321"/>
        <xdr:cNvSpPr txBox="1"/>
      </xdr:nvSpPr>
      <xdr:spPr>
        <a:xfrm>
          <a:off x="7672017" y="68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41547</xdr:rowOff>
    </xdr:from>
    <xdr:to>
      <xdr:col>10</xdr:col>
      <xdr:colOff>155575</xdr:colOff>
      <xdr:row>39</xdr:row>
      <xdr:rowOff>143147</xdr:rowOff>
    </xdr:to>
    <xdr:sp macro="" textlink="">
      <xdr:nvSpPr>
        <xdr:cNvPr id="323" name="円/楕円 322"/>
        <xdr:cNvSpPr/>
      </xdr:nvSpPr>
      <xdr:spPr>
        <a:xfrm>
          <a:off x="6921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134274</xdr:rowOff>
    </xdr:from>
    <xdr:ext cx="378565" cy="259045"/>
    <xdr:sp macro="" textlink="">
      <xdr:nvSpPr>
        <xdr:cNvPr id="324" name="テキスト ボックス 323"/>
        <xdr:cNvSpPr txBox="1"/>
      </xdr:nvSpPr>
      <xdr:spPr>
        <a:xfrm>
          <a:off x="6783017" y="682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102678</xdr:rowOff>
    </xdr:from>
    <xdr:to>
      <xdr:col>15</xdr:col>
      <xdr:colOff>180975</xdr:colOff>
      <xdr:row>57</xdr:row>
      <xdr:rowOff>139171</xdr:rowOff>
    </xdr:to>
    <xdr:cxnSp macro="">
      <xdr:nvCxnSpPr>
        <xdr:cNvPr id="353" name="直線コネクタ 352"/>
        <xdr:cNvCxnSpPr/>
      </xdr:nvCxnSpPr>
      <xdr:spPr>
        <a:xfrm flipV="1">
          <a:off x="9639300" y="9875328"/>
          <a:ext cx="838200" cy="3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133876</xdr:rowOff>
    </xdr:from>
    <xdr:ext cx="534377" cy="259045"/>
    <xdr:sp macro="" textlink="">
      <xdr:nvSpPr>
        <xdr:cNvPr id="354" name="農林水産業費平均値テキスト"/>
        <xdr:cNvSpPr txBox="1"/>
      </xdr:nvSpPr>
      <xdr:spPr>
        <a:xfrm>
          <a:off x="10528300" y="9906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90215</xdr:rowOff>
    </xdr:from>
    <xdr:to>
      <xdr:col>14</xdr:col>
      <xdr:colOff>28575</xdr:colOff>
      <xdr:row>57</xdr:row>
      <xdr:rowOff>139171</xdr:rowOff>
    </xdr:to>
    <xdr:cxnSp macro="">
      <xdr:nvCxnSpPr>
        <xdr:cNvPr id="356" name="直線コネクタ 355"/>
        <xdr:cNvCxnSpPr/>
      </xdr:nvCxnSpPr>
      <xdr:spPr>
        <a:xfrm>
          <a:off x="8750300" y="9862865"/>
          <a:ext cx="889000" cy="4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69375</xdr:rowOff>
    </xdr:from>
    <xdr:ext cx="534377" cy="259045"/>
    <xdr:sp macro="" textlink="">
      <xdr:nvSpPr>
        <xdr:cNvPr id="358" name="テキスト ボックス 357"/>
        <xdr:cNvSpPr txBox="1"/>
      </xdr:nvSpPr>
      <xdr:spPr>
        <a:xfrm>
          <a:off x="9372111" y="1001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90215</xdr:rowOff>
    </xdr:from>
    <xdr:to>
      <xdr:col>12</xdr:col>
      <xdr:colOff>511175</xdr:colOff>
      <xdr:row>58</xdr:row>
      <xdr:rowOff>3498</xdr:rowOff>
    </xdr:to>
    <xdr:cxnSp macro="">
      <xdr:nvCxnSpPr>
        <xdr:cNvPr id="359" name="直線コネクタ 358"/>
        <xdr:cNvCxnSpPr/>
      </xdr:nvCxnSpPr>
      <xdr:spPr>
        <a:xfrm flipV="1">
          <a:off x="7861300" y="9862865"/>
          <a:ext cx="889000" cy="8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65418</xdr:rowOff>
    </xdr:from>
    <xdr:ext cx="599010" cy="259045"/>
    <xdr:sp macro="" textlink="">
      <xdr:nvSpPr>
        <xdr:cNvPr id="361" name="テキスト ボックス 360"/>
        <xdr:cNvSpPr txBox="1"/>
      </xdr:nvSpPr>
      <xdr:spPr>
        <a:xfrm>
          <a:off x="8450794" y="1000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3498</xdr:rowOff>
    </xdr:from>
    <xdr:to>
      <xdr:col>11</xdr:col>
      <xdr:colOff>307975</xdr:colOff>
      <xdr:row>58</xdr:row>
      <xdr:rowOff>48601</xdr:rowOff>
    </xdr:to>
    <xdr:cxnSp macro="">
      <xdr:nvCxnSpPr>
        <xdr:cNvPr id="362" name="直線コネクタ 361"/>
        <xdr:cNvCxnSpPr/>
      </xdr:nvCxnSpPr>
      <xdr:spPr>
        <a:xfrm flipV="1">
          <a:off x="6972300" y="9947598"/>
          <a:ext cx="889000" cy="4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76469</xdr:rowOff>
    </xdr:from>
    <xdr:ext cx="534377" cy="259045"/>
    <xdr:sp macro="" textlink="">
      <xdr:nvSpPr>
        <xdr:cNvPr id="364" name="テキスト ボックス 363"/>
        <xdr:cNvSpPr txBox="1"/>
      </xdr:nvSpPr>
      <xdr:spPr>
        <a:xfrm>
          <a:off x="7594111" y="100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100516</xdr:rowOff>
    </xdr:from>
    <xdr:ext cx="534377" cy="259045"/>
    <xdr:sp macro="" textlink="">
      <xdr:nvSpPr>
        <xdr:cNvPr id="366" name="テキスト ボックス 365"/>
        <xdr:cNvSpPr txBox="1"/>
      </xdr:nvSpPr>
      <xdr:spPr>
        <a:xfrm>
          <a:off x="6705111" y="100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51878</xdr:rowOff>
    </xdr:from>
    <xdr:to>
      <xdr:col>15</xdr:col>
      <xdr:colOff>231775</xdr:colOff>
      <xdr:row>57</xdr:row>
      <xdr:rowOff>153478</xdr:rowOff>
    </xdr:to>
    <xdr:sp macro="" textlink="">
      <xdr:nvSpPr>
        <xdr:cNvPr id="372" name="円/楕円 371"/>
        <xdr:cNvSpPr/>
      </xdr:nvSpPr>
      <xdr:spPr>
        <a:xfrm>
          <a:off x="10426700" y="982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74755</xdr:rowOff>
    </xdr:from>
    <xdr:ext cx="599010" cy="259045"/>
    <xdr:sp macro="" textlink="">
      <xdr:nvSpPr>
        <xdr:cNvPr id="373" name="農林水産業費該当値テキスト"/>
        <xdr:cNvSpPr txBox="1"/>
      </xdr:nvSpPr>
      <xdr:spPr>
        <a:xfrm>
          <a:off x="10528300" y="967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149,434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88371</xdr:rowOff>
    </xdr:from>
    <xdr:to>
      <xdr:col>14</xdr:col>
      <xdr:colOff>79375</xdr:colOff>
      <xdr:row>58</xdr:row>
      <xdr:rowOff>18521</xdr:rowOff>
    </xdr:to>
    <xdr:sp macro="" textlink="">
      <xdr:nvSpPr>
        <xdr:cNvPr id="374" name="円/楕円 373"/>
        <xdr:cNvSpPr/>
      </xdr:nvSpPr>
      <xdr:spPr>
        <a:xfrm>
          <a:off x="9588500" y="986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35048</xdr:rowOff>
    </xdr:from>
    <xdr:ext cx="599010" cy="259045"/>
    <xdr:sp macro="" textlink="">
      <xdr:nvSpPr>
        <xdr:cNvPr id="375" name="テキスト ボックス 374"/>
        <xdr:cNvSpPr txBox="1"/>
      </xdr:nvSpPr>
      <xdr:spPr>
        <a:xfrm>
          <a:off x="9339794" y="963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130,278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39415</xdr:rowOff>
    </xdr:from>
    <xdr:to>
      <xdr:col>12</xdr:col>
      <xdr:colOff>561975</xdr:colOff>
      <xdr:row>57</xdr:row>
      <xdr:rowOff>141015</xdr:rowOff>
    </xdr:to>
    <xdr:sp macro="" textlink="">
      <xdr:nvSpPr>
        <xdr:cNvPr id="376" name="円/楕円 375"/>
        <xdr:cNvSpPr/>
      </xdr:nvSpPr>
      <xdr:spPr>
        <a:xfrm>
          <a:off x="8699500" y="98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157542</xdr:rowOff>
    </xdr:from>
    <xdr:ext cx="599010" cy="259045"/>
    <xdr:sp macro="" textlink="">
      <xdr:nvSpPr>
        <xdr:cNvPr id="377" name="テキスト ボックス 376"/>
        <xdr:cNvSpPr txBox="1"/>
      </xdr:nvSpPr>
      <xdr:spPr>
        <a:xfrm>
          <a:off x="8450794" y="9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155,976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124148</xdr:rowOff>
    </xdr:from>
    <xdr:to>
      <xdr:col>11</xdr:col>
      <xdr:colOff>358775</xdr:colOff>
      <xdr:row>58</xdr:row>
      <xdr:rowOff>54298</xdr:rowOff>
    </xdr:to>
    <xdr:sp macro="" textlink="">
      <xdr:nvSpPr>
        <xdr:cNvPr id="378" name="円/楕円 377"/>
        <xdr:cNvSpPr/>
      </xdr:nvSpPr>
      <xdr:spPr>
        <a:xfrm>
          <a:off x="7810500" y="989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70825</xdr:rowOff>
    </xdr:from>
    <xdr:ext cx="599010" cy="259045"/>
    <xdr:sp macro="" textlink="">
      <xdr:nvSpPr>
        <xdr:cNvPr id="379" name="テキスト ボックス 378"/>
        <xdr:cNvSpPr txBox="1"/>
      </xdr:nvSpPr>
      <xdr:spPr>
        <a:xfrm>
          <a:off x="7561794" y="967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111,497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169251</xdr:rowOff>
    </xdr:from>
    <xdr:to>
      <xdr:col>10</xdr:col>
      <xdr:colOff>155575</xdr:colOff>
      <xdr:row>58</xdr:row>
      <xdr:rowOff>99401</xdr:rowOff>
    </xdr:to>
    <xdr:sp macro="" textlink="">
      <xdr:nvSpPr>
        <xdr:cNvPr id="380" name="円/楕円 379"/>
        <xdr:cNvSpPr/>
      </xdr:nvSpPr>
      <xdr:spPr>
        <a:xfrm>
          <a:off x="6921500" y="994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115928</xdr:rowOff>
    </xdr:from>
    <xdr:ext cx="534377" cy="259045"/>
    <xdr:sp macro="" textlink="">
      <xdr:nvSpPr>
        <xdr:cNvPr id="381" name="テキスト ボックス 380"/>
        <xdr:cNvSpPr txBox="1"/>
      </xdr:nvSpPr>
      <xdr:spPr>
        <a:xfrm>
          <a:off x="6705111" y="971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72737</xdr:rowOff>
    </xdr:from>
    <xdr:to>
      <xdr:col>15</xdr:col>
      <xdr:colOff>180975</xdr:colOff>
      <xdr:row>78</xdr:row>
      <xdr:rowOff>133829</xdr:rowOff>
    </xdr:to>
    <xdr:cxnSp macro="">
      <xdr:nvCxnSpPr>
        <xdr:cNvPr id="410" name="直線コネクタ 409"/>
        <xdr:cNvCxnSpPr/>
      </xdr:nvCxnSpPr>
      <xdr:spPr>
        <a:xfrm>
          <a:off x="9639300" y="13445837"/>
          <a:ext cx="838200" cy="6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34127</xdr:rowOff>
    </xdr:from>
    <xdr:ext cx="534377" cy="259045"/>
    <xdr:sp macro="" textlink="">
      <xdr:nvSpPr>
        <xdr:cNvPr id="411" name="商工費平均値テキスト"/>
        <xdr:cNvSpPr txBox="1"/>
      </xdr:nvSpPr>
      <xdr:spPr>
        <a:xfrm>
          <a:off x="10528300" y="13235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72737</xdr:rowOff>
    </xdr:from>
    <xdr:to>
      <xdr:col>14</xdr:col>
      <xdr:colOff>28575</xdr:colOff>
      <xdr:row>78</xdr:row>
      <xdr:rowOff>144340</xdr:rowOff>
    </xdr:to>
    <xdr:cxnSp macro="">
      <xdr:nvCxnSpPr>
        <xdr:cNvPr id="413" name="直線コネクタ 412"/>
        <xdr:cNvCxnSpPr/>
      </xdr:nvCxnSpPr>
      <xdr:spPr>
        <a:xfrm flipV="1">
          <a:off x="8750300" y="13445837"/>
          <a:ext cx="889000" cy="7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145615</xdr:rowOff>
    </xdr:from>
    <xdr:ext cx="534377" cy="259045"/>
    <xdr:sp macro="" textlink="">
      <xdr:nvSpPr>
        <xdr:cNvPr id="415" name="テキスト ボックス 414"/>
        <xdr:cNvSpPr txBox="1"/>
      </xdr:nvSpPr>
      <xdr:spPr>
        <a:xfrm>
          <a:off x="9372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144340</xdr:rowOff>
    </xdr:from>
    <xdr:to>
      <xdr:col>12</xdr:col>
      <xdr:colOff>511175</xdr:colOff>
      <xdr:row>78</xdr:row>
      <xdr:rowOff>165153</xdr:rowOff>
    </xdr:to>
    <xdr:cxnSp macro="">
      <xdr:nvCxnSpPr>
        <xdr:cNvPr id="416" name="直線コネクタ 415"/>
        <xdr:cNvCxnSpPr/>
      </xdr:nvCxnSpPr>
      <xdr:spPr>
        <a:xfrm flipV="1">
          <a:off x="7861300" y="13517440"/>
          <a:ext cx="889000" cy="2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5852</xdr:rowOff>
    </xdr:from>
    <xdr:ext cx="534377" cy="259045"/>
    <xdr:sp macro="" textlink="">
      <xdr:nvSpPr>
        <xdr:cNvPr id="418" name="テキスト ボックス 417"/>
        <xdr:cNvSpPr txBox="1"/>
      </xdr:nvSpPr>
      <xdr:spPr>
        <a:xfrm>
          <a:off x="8483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142005</xdr:rowOff>
    </xdr:from>
    <xdr:to>
      <xdr:col>11</xdr:col>
      <xdr:colOff>307975</xdr:colOff>
      <xdr:row>78</xdr:row>
      <xdr:rowOff>165153</xdr:rowOff>
    </xdr:to>
    <xdr:cxnSp macro="">
      <xdr:nvCxnSpPr>
        <xdr:cNvPr id="419" name="直線コネクタ 418"/>
        <xdr:cNvCxnSpPr/>
      </xdr:nvCxnSpPr>
      <xdr:spPr>
        <a:xfrm>
          <a:off x="6972300" y="13515105"/>
          <a:ext cx="889000" cy="2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10865</xdr:rowOff>
    </xdr:from>
    <xdr:ext cx="534377" cy="259045"/>
    <xdr:sp macro="" textlink="">
      <xdr:nvSpPr>
        <xdr:cNvPr id="421" name="テキスト ボックス 420"/>
        <xdr:cNvSpPr txBox="1"/>
      </xdr:nvSpPr>
      <xdr:spPr>
        <a:xfrm>
          <a:off x="7594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21631</xdr:rowOff>
    </xdr:from>
    <xdr:ext cx="534377" cy="259045"/>
    <xdr:sp macro="" textlink="">
      <xdr:nvSpPr>
        <xdr:cNvPr id="423" name="テキスト ボックス 422"/>
        <xdr:cNvSpPr txBox="1"/>
      </xdr:nvSpPr>
      <xdr:spPr>
        <a:xfrm>
          <a:off x="6705111" y="132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83029</xdr:rowOff>
    </xdr:from>
    <xdr:to>
      <xdr:col>15</xdr:col>
      <xdr:colOff>231775</xdr:colOff>
      <xdr:row>79</xdr:row>
      <xdr:rowOff>13179</xdr:rowOff>
    </xdr:to>
    <xdr:sp macro="" textlink="">
      <xdr:nvSpPr>
        <xdr:cNvPr id="429" name="円/楕円 428"/>
        <xdr:cNvSpPr/>
      </xdr:nvSpPr>
      <xdr:spPr>
        <a:xfrm>
          <a:off x="10426700" y="134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169406</xdr:rowOff>
    </xdr:from>
    <xdr:ext cx="534377" cy="259045"/>
    <xdr:sp macro="" textlink="">
      <xdr:nvSpPr>
        <xdr:cNvPr id="430" name="商工費該当値テキスト"/>
        <xdr:cNvSpPr txBox="1"/>
      </xdr:nvSpPr>
      <xdr:spPr>
        <a:xfrm>
          <a:off x="10528300" y="1337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43,082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21937</xdr:rowOff>
    </xdr:from>
    <xdr:to>
      <xdr:col>14</xdr:col>
      <xdr:colOff>79375</xdr:colOff>
      <xdr:row>78</xdr:row>
      <xdr:rowOff>123537</xdr:rowOff>
    </xdr:to>
    <xdr:sp macro="" textlink="">
      <xdr:nvSpPr>
        <xdr:cNvPr id="431" name="円/楕円 430"/>
        <xdr:cNvSpPr/>
      </xdr:nvSpPr>
      <xdr:spPr>
        <a:xfrm>
          <a:off x="9588500" y="1339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140064</xdr:rowOff>
    </xdr:from>
    <xdr:ext cx="534377" cy="259045"/>
    <xdr:sp macro="" textlink="">
      <xdr:nvSpPr>
        <xdr:cNvPr id="432" name="テキスト ボックス 431"/>
        <xdr:cNvSpPr txBox="1"/>
      </xdr:nvSpPr>
      <xdr:spPr>
        <a:xfrm>
          <a:off x="9372111" y="1317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75,151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93540</xdr:rowOff>
    </xdr:from>
    <xdr:to>
      <xdr:col>12</xdr:col>
      <xdr:colOff>561975</xdr:colOff>
      <xdr:row>79</xdr:row>
      <xdr:rowOff>23690</xdr:rowOff>
    </xdr:to>
    <xdr:sp macro="" textlink="">
      <xdr:nvSpPr>
        <xdr:cNvPr id="433" name="円/楕円 432"/>
        <xdr:cNvSpPr/>
      </xdr:nvSpPr>
      <xdr:spPr>
        <a:xfrm>
          <a:off x="8699500" y="134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14817</xdr:rowOff>
    </xdr:from>
    <xdr:ext cx="534377" cy="259045"/>
    <xdr:sp macro="" textlink="">
      <xdr:nvSpPr>
        <xdr:cNvPr id="434" name="テキスト ボックス 433"/>
        <xdr:cNvSpPr txBox="1"/>
      </xdr:nvSpPr>
      <xdr:spPr>
        <a:xfrm>
          <a:off x="8483111" y="135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114353</xdr:rowOff>
    </xdr:from>
    <xdr:to>
      <xdr:col>11</xdr:col>
      <xdr:colOff>358775</xdr:colOff>
      <xdr:row>79</xdr:row>
      <xdr:rowOff>44503</xdr:rowOff>
    </xdr:to>
    <xdr:sp macro="" textlink="">
      <xdr:nvSpPr>
        <xdr:cNvPr id="435" name="円/楕円 434"/>
        <xdr:cNvSpPr/>
      </xdr:nvSpPr>
      <xdr:spPr>
        <a:xfrm>
          <a:off x="7810500" y="134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35630</xdr:rowOff>
    </xdr:from>
    <xdr:ext cx="534377" cy="259045"/>
    <xdr:sp macro="" textlink="">
      <xdr:nvSpPr>
        <xdr:cNvPr id="436" name="テキスト ボックス 435"/>
        <xdr:cNvSpPr txBox="1"/>
      </xdr:nvSpPr>
      <xdr:spPr>
        <a:xfrm>
          <a:off x="7594111" y="1358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91205</xdr:rowOff>
    </xdr:from>
    <xdr:to>
      <xdr:col>10</xdr:col>
      <xdr:colOff>155575</xdr:colOff>
      <xdr:row>79</xdr:row>
      <xdr:rowOff>21355</xdr:rowOff>
    </xdr:to>
    <xdr:sp macro="" textlink="">
      <xdr:nvSpPr>
        <xdr:cNvPr id="437" name="円/楕円 436"/>
        <xdr:cNvSpPr/>
      </xdr:nvSpPr>
      <xdr:spPr>
        <a:xfrm>
          <a:off x="6921500" y="134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12482</xdr:rowOff>
    </xdr:from>
    <xdr:ext cx="534377" cy="259045"/>
    <xdr:sp macro="" textlink="">
      <xdr:nvSpPr>
        <xdr:cNvPr id="438" name="テキスト ボックス 437"/>
        <xdr:cNvSpPr txBox="1"/>
      </xdr:nvSpPr>
      <xdr:spPr>
        <a:xfrm>
          <a:off x="6705111" y="135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44086</xdr:rowOff>
    </xdr:from>
    <xdr:to>
      <xdr:col>15</xdr:col>
      <xdr:colOff>180975</xdr:colOff>
      <xdr:row>98</xdr:row>
      <xdr:rowOff>66773</xdr:rowOff>
    </xdr:to>
    <xdr:cxnSp macro="">
      <xdr:nvCxnSpPr>
        <xdr:cNvPr id="467" name="直線コネクタ 466"/>
        <xdr:cNvCxnSpPr/>
      </xdr:nvCxnSpPr>
      <xdr:spPr>
        <a:xfrm flipV="1">
          <a:off x="9639300" y="16846186"/>
          <a:ext cx="838200" cy="2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25650</xdr:rowOff>
    </xdr:from>
    <xdr:ext cx="599010" cy="259045"/>
    <xdr:sp macro="" textlink="">
      <xdr:nvSpPr>
        <xdr:cNvPr id="468" name="土木費平均値テキスト"/>
        <xdr:cNvSpPr txBox="1"/>
      </xdr:nvSpPr>
      <xdr:spPr>
        <a:xfrm>
          <a:off x="10528300" y="16827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55375</xdr:rowOff>
    </xdr:from>
    <xdr:to>
      <xdr:col>14</xdr:col>
      <xdr:colOff>28575</xdr:colOff>
      <xdr:row>98</xdr:row>
      <xdr:rowOff>66773</xdr:rowOff>
    </xdr:to>
    <xdr:cxnSp macro="">
      <xdr:nvCxnSpPr>
        <xdr:cNvPr id="470" name="直線コネクタ 469"/>
        <xdr:cNvCxnSpPr/>
      </xdr:nvCxnSpPr>
      <xdr:spPr>
        <a:xfrm>
          <a:off x="8750300" y="16857475"/>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144301</xdr:rowOff>
    </xdr:from>
    <xdr:ext cx="599010" cy="259045"/>
    <xdr:sp macro="" textlink="">
      <xdr:nvSpPr>
        <xdr:cNvPr id="472" name="テキスト ボックス 471"/>
        <xdr:cNvSpPr txBox="1"/>
      </xdr:nvSpPr>
      <xdr:spPr>
        <a:xfrm>
          <a:off x="9339794"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51572</xdr:rowOff>
    </xdr:from>
    <xdr:to>
      <xdr:col>12</xdr:col>
      <xdr:colOff>511175</xdr:colOff>
      <xdr:row>98</xdr:row>
      <xdr:rowOff>55375</xdr:rowOff>
    </xdr:to>
    <xdr:cxnSp macro="">
      <xdr:nvCxnSpPr>
        <xdr:cNvPr id="473" name="直線コネクタ 472"/>
        <xdr:cNvCxnSpPr/>
      </xdr:nvCxnSpPr>
      <xdr:spPr>
        <a:xfrm>
          <a:off x="7861300" y="16853672"/>
          <a:ext cx="889000" cy="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144448</xdr:rowOff>
    </xdr:from>
    <xdr:ext cx="599010" cy="259045"/>
    <xdr:sp macro="" textlink="">
      <xdr:nvSpPr>
        <xdr:cNvPr id="475" name="テキスト ボックス 474"/>
        <xdr:cNvSpPr txBox="1"/>
      </xdr:nvSpPr>
      <xdr:spPr>
        <a:xfrm>
          <a:off x="8450794"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51572</xdr:rowOff>
    </xdr:from>
    <xdr:to>
      <xdr:col>11</xdr:col>
      <xdr:colOff>307975</xdr:colOff>
      <xdr:row>98</xdr:row>
      <xdr:rowOff>67334</xdr:rowOff>
    </xdr:to>
    <xdr:cxnSp macro="">
      <xdr:nvCxnSpPr>
        <xdr:cNvPr id="476" name="直線コネクタ 475"/>
        <xdr:cNvCxnSpPr/>
      </xdr:nvCxnSpPr>
      <xdr:spPr>
        <a:xfrm flipV="1">
          <a:off x="6972300" y="16853672"/>
          <a:ext cx="889000" cy="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156531</xdr:rowOff>
    </xdr:from>
    <xdr:ext cx="599010" cy="259045"/>
    <xdr:sp macro="" textlink="">
      <xdr:nvSpPr>
        <xdr:cNvPr id="478" name="テキスト ボックス 477"/>
        <xdr:cNvSpPr txBox="1"/>
      </xdr:nvSpPr>
      <xdr:spPr>
        <a:xfrm>
          <a:off x="7561794" y="169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78</xdr:rowOff>
    </xdr:from>
    <xdr:ext cx="599010" cy="259045"/>
    <xdr:sp macro="" textlink="">
      <xdr:nvSpPr>
        <xdr:cNvPr id="480" name="テキスト ボックス 479"/>
        <xdr:cNvSpPr txBox="1"/>
      </xdr:nvSpPr>
      <xdr:spPr>
        <a:xfrm>
          <a:off x="6672794" y="1697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164736</xdr:rowOff>
    </xdr:from>
    <xdr:to>
      <xdr:col>15</xdr:col>
      <xdr:colOff>231775</xdr:colOff>
      <xdr:row>98</xdr:row>
      <xdr:rowOff>94886</xdr:rowOff>
    </xdr:to>
    <xdr:sp macro="" textlink="">
      <xdr:nvSpPr>
        <xdr:cNvPr id="486" name="円/楕円 485"/>
        <xdr:cNvSpPr/>
      </xdr:nvSpPr>
      <xdr:spPr>
        <a:xfrm>
          <a:off x="10426700" y="1679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16163</xdr:rowOff>
    </xdr:from>
    <xdr:ext cx="599010" cy="259045"/>
    <xdr:sp macro="" textlink="">
      <xdr:nvSpPr>
        <xdr:cNvPr id="487" name="土木費該当値テキスト"/>
        <xdr:cNvSpPr txBox="1"/>
      </xdr:nvSpPr>
      <xdr:spPr>
        <a:xfrm>
          <a:off x="10528300" y="1664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225,479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15973</xdr:rowOff>
    </xdr:from>
    <xdr:to>
      <xdr:col>14</xdr:col>
      <xdr:colOff>79375</xdr:colOff>
      <xdr:row>98</xdr:row>
      <xdr:rowOff>117573</xdr:rowOff>
    </xdr:to>
    <xdr:sp macro="" textlink="">
      <xdr:nvSpPr>
        <xdr:cNvPr id="488" name="円/楕円 487"/>
        <xdr:cNvSpPr/>
      </xdr:nvSpPr>
      <xdr:spPr>
        <a:xfrm>
          <a:off x="9588500" y="168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134100</xdr:rowOff>
    </xdr:from>
    <xdr:ext cx="599010" cy="259045"/>
    <xdr:sp macro="" textlink="">
      <xdr:nvSpPr>
        <xdr:cNvPr id="489" name="テキスト ボックス 488"/>
        <xdr:cNvSpPr txBox="1"/>
      </xdr:nvSpPr>
      <xdr:spPr>
        <a:xfrm>
          <a:off x="9339794" y="1659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195,706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4575</xdr:rowOff>
    </xdr:from>
    <xdr:to>
      <xdr:col>12</xdr:col>
      <xdr:colOff>561975</xdr:colOff>
      <xdr:row>98</xdr:row>
      <xdr:rowOff>106175</xdr:rowOff>
    </xdr:to>
    <xdr:sp macro="" textlink="">
      <xdr:nvSpPr>
        <xdr:cNvPr id="490" name="円/楕円 489"/>
        <xdr:cNvSpPr/>
      </xdr:nvSpPr>
      <xdr:spPr>
        <a:xfrm>
          <a:off x="8699500" y="1680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122702</xdr:rowOff>
    </xdr:from>
    <xdr:ext cx="599010" cy="259045"/>
    <xdr:sp macro="" textlink="">
      <xdr:nvSpPr>
        <xdr:cNvPr id="491" name="テキスト ボックス 490"/>
        <xdr:cNvSpPr txBox="1"/>
      </xdr:nvSpPr>
      <xdr:spPr>
        <a:xfrm>
          <a:off x="8450794" y="1658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210,663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772</xdr:rowOff>
    </xdr:from>
    <xdr:to>
      <xdr:col>11</xdr:col>
      <xdr:colOff>358775</xdr:colOff>
      <xdr:row>98</xdr:row>
      <xdr:rowOff>102372</xdr:rowOff>
    </xdr:to>
    <xdr:sp macro="" textlink="">
      <xdr:nvSpPr>
        <xdr:cNvPr id="492" name="円/楕円 491"/>
        <xdr:cNvSpPr/>
      </xdr:nvSpPr>
      <xdr:spPr>
        <a:xfrm>
          <a:off x="7810500" y="1680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118899</xdr:rowOff>
    </xdr:from>
    <xdr:ext cx="599010" cy="259045"/>
    <xdr:sp macro="" textlink="">
      <xdr:nvSpPr>
        <xdr:cNvPr id="493" name="テキスト ボックス 492"/>
        <xdr:cNvSpPr txBox="1"/>
      </xdr:nvSpPr>
      <xdr:spPr>
        <a:xfrm>
          <a:off x="7561794" y="1657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215,654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16534</xdr:rowOff>
    </xdr:from>
    <xdr:to>
      <xdr:col>10</xdr:col>
      <xdr:colOff>155575</xdr:colOff>
      <xdr:row>98</xdr:row>
      <xdr:rowOff>118134</xdr:rowOff>
    </xdr:to>
    <xdr:sp macro="" textlink="">
      <xdr:nvSpPr>
        <xdr:cNvPr id="494" name="円/楕円 493"/>
        <xdr:cNvSpPr/>
      </xdr:nvSpPr>
      <xdr:spPr>
        <a:xfrm>
          <a:off x="6921500" y="168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134661</xdr:rowOff>
    </xdr:from>
    <xdr:ext cx="599010" cy="259045"/>
    <xdr:sp macro="" textlink="">
      <xdr:nvSpPr>
        <xdr:cNvPr id="495" name="テキスト ボックス 494"/>
        <xdr:cNvSpPr txBox="1"/>
      </xdr:nvSpPr>
      <xdr:spPr>
        <a:xfrm>
          <a:off x="6672794" y="16593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106693</xdr:rowOff>
    </xdr:from>
    <xdr:to>
      <xdr:col>23</xdr:col>
      <xdr:colOff>517525</xdr:colOff>
      <xdr:row>38</xdr:row>
      <xdr:rowOff>27050</xdr:rowOff>
    </xdr:to>
    <xdr:cxnSp macro="">
      <xdr:nvCxnSpPr>
        <xdr:cNvPr id="526" name="直線コネクタ 525"/>
        <xdr:cNvCxnSpPr/>
      </xdr:nvCxnSpPr>
      <xdr:spPr>
        <a:xfrm>
          <a:off x="15481300" y="6450343"/>
          <a:ext cx="838200" cy="9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153052</xdr:rowOff>
    </xdr:from>
    <xdr:ext cx="534377" cy="259045"/>
    <xdr:sp macro="" textlink="">
      <xdr:nvSpPr>
        <xdr:cNvPr id="527" name="消防費平均値テキスト"/>
        <xdr:cNvSpPr txBox="1"/>
      </xdr:nvSpPr>
      <xdr:spPr>
        <a:xfrm>
          <a:off x="16370300" y="649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106693</xdr:rowOff>
    </xdr:from>
    <xdr:to>
      <xdr:col>22</xdr:col>
      <xdr:colOff>365125</xdr:colOff>
      <xdr:row>37</xdr:row>
      <xdr:rowOff>131284</xdr:rowOff>
    </xdr:to>
    <xdr:cxnSp macro="">
      <xdr:nvCxnSpPr>
        <xdr:cNvPr id="529" name="直線コネクタ 528"/>
        <xdr:cNvCxnSpPr/>
      </xdr:nvCxnSpPr>
      <xdr:spPr>
        <a:xfrm flipV="1">
          <a:off x="14592300" y="6450343"/>
          <a:ext cx="8890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31" name="テキスト ボックス 530"/>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131284</xdr:rowOff>
    </xdr:from>
    <xdr:to>
      <xdr:col>21</xdr:col>
      <xdr:colOff>161925</xdr:colOff>
      <xdr:row>37</xdr:row>
      <xdr:rowOff>171306</xdr:rowOff>
    </xdr:to>
    <xdr:cxnSp macro="">
      <xdr:nvCxnSpPr>
        <xdr:cNvPr id="532" name="直線コネクタ 531"/>
        <xdr:cNvCxnSpPr/>
      </xdr:nvCxnSpPr>
      <xdr:spPr>
        <a:xfrm flipV="1">
          <a:off x="13703300" y="6474934"/>
          <a:ext cx="889000" cy="4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105363</xdr:rowOff>
    </xdr:from>
    <xdr:ext cx="534377" cy="259045"/>
    <xdr:sp macro="" textlink="">
      <xdr:nvSpPr>
        <xdr:cNvPr id="534" name="テキスト ボックス 533"/>
        <xdr:cNvSpPr txBox="1"/>
      </xdr:nvSpPr>
      <xdr:spPr>
        <a:xfrm>
          <a:off x="14325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171306</xdr:rowOff>
    </xdr:from>
    <xdr:to>
      <xdr:col>19</xdr:col>
      <xdr:colOff>644525</xdr:colOff>
      <xdr:row>38</xdr:row>
      <xdr:rowOff>14091</xdr:rowOff>
    </xdr:to>
    <xdr:cxnSp macro="">
      <xdr:nvCxnSpPr>
        <xdr:cNvPr id="535" name="直線コネクタ 534"/>
        <xdr:cNvCxnSpPr/>
      </xdr:nvCxnSpPr>
      <xdr:spPr>
        <a:xfrm flipV="1">
          <a:off x="12814300" y="6514956"/>
          <a:ext cx="889000" cy="1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107623</xdr:rowOff>
    </xdr:from>
    <xdr:ext cx="534377" cy="259045"/>
    <xdr:sp macro="" textlink="">
      <xdr:nvSpPr>
        <xdr:cNvPr id="537" name="テキスト ボックス 536"/>
        <xdr:cNvSpPr txBox="1"/>
      </xdr:nvSpPr>
      <xdr:spPr>
        <a:xfrm>
          <a:off x="13436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131380</xdr:rowOff>
    </xdr:from>
    <xdr:ext cx="534377" cy="259045"/>
    <xdr:sp macro="" textlink="">
      <xdr:nvSpPr>
        <xdr:cNvPr id="539" name="テキスト ボックス 538"/>
        <xdr:cNvSpPr txBox="1"/>
      </xdr:nvSpPr>
      <xdr:spPr>
        <a:xfrm>
          <a:off x="12547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147699</xdr:rowOff>
    </xdr:from>
    <xdr:to>
      <xdr:col>23</xdr:col>
      <xdr:colOff>568325</xdr:colOff>
      <xdr:row>38</xdr:row>
      <xdr:rowOff>77850</xdr:rowOff>
    </xdr:to>
    <xdr:sp macro="" textlink="">
      <xdr:nvSpPr>
        <xdr:cNvPr id="545" name="円/楕円 544"/>
        <xdr:cNvSpPr/>
      </xdr:nvSpPr>
      <xdr:spPr>
        <a:xfrm>
          <a:off x="16268700" y="64913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170576</xdr:rowOff>
    </xdr:from>
    <xdr:ext cx="534377" cy="259045"/>
    <xdr:sp macro="" textlink="">
      <xdr:nvSpPr>
        <xdr:cNvPr id="546" name="消防費該当値テキスト"/>
        <xdr:cNvSpPr txBox="1"/>
      </xdr:nvSpPr>
      <xdr:spPr>
        <a:xfrm>
          <a:off x="16370300" y="634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74,495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55893</xdr:rowOff>
    </xdr:from>
    <xdr:to>
      <xdr:col>22</xdr:col>
      <xdr:colOff>415925</xdr:colOff>
      <xdr:row>37</xdr:row>
      <xdr:rowOff>157493</xdr:rowOff>
    </xdr:to>
    <xdr:sp macro="" textlink="">
      <xdr:nvSpPr>
        <xdr:cNvPr id="547" name="円/楕円 546"/>
        <xdr:cNvSpPr/>
      </xdr:nvSpPr>
      <xdr:spPr>
        <a:xfrm>
          <a:off x="15430500" y="639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36</xdr:row>
      <xdr:rowOff>2570</xdr:rowOff>
    </xdr:from>
    <xdr:ext cx="599010" cy="259045"/>
    <xdr:sp macro="" textlink="">
      <xdr:nvSpPr>
        <xdr:cNvPr id="548" name="テキスト ボックス 547"/>
        <xdr:cNvSpPr txBox="1"/>
      </xdr:nvSpPr>
      <xdr:spPr>
        <a:xfrm>
          <a:off x="15181794" y="61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102,607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80484</xdr:rowOff>
    </xdr:from>
    <xdr:to>
      <xdr:col>21</xdr:col>
      <xdr:colOff>212725</xdr:colOff>
      <xdr:row>38</xdr:row>
      <xdr:rowOff>10634</xdr:rowOff>
    </xdr:to>
    <xdr:sp macro="" textlink="">
      <xdr:nvSpPr>
        <xdr:cNvPr id="549" name="円/楕円 548"/>
        <xdr:cNvSpPr/>
      </xdr:nvSpPr>
      <xdr:spPr>
        <a:xfrm>
          <a:off x="14541500" y="64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27161</xdr:rowOff>
    </xdr:from>
    <xdr:ext cx="534377" cy="259045"/>
    <xdr:sp macro="" textlink="">
      <xdr:nvSpPr>
        <xdr:cNvPr id="550" name="テキスト ボックス 549"/>
        <xdr:cNvSpPr txBox="1"/>
      </xdr:nvSpPr>
      <xdr:spPr>
        <a:xfrm>
          <a:off x="14325111" y="619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95,077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120505</xdr:rowOff>
    </xdr:from>
    <xdr:to>
      <xdr:col>20</xdr:col>
      <xdr:colOff>9525</xdr:colOff>
      <xdr:row>38</xdr:row>
      <xdr:rowOff>50656</xdr:rowOff>
    </xdr:to>
    <xdr:sp macro="" textlink="">
      <xdr:nvSpPr>
        <xdr:cNvPr id="551" name="円/楕円 550"/>
        <xdr:cNvSpPr/>
      </xdr:nvSpPr>
      <xdr:spPr>
        <a:xfrm>
          <a:off x="13652500" y="64641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67182</xdr:rowOff>
    </xdr:from>
    <xdr:ext cx="534377" cy="259045"/>
    <xdr:sp macro="" textlink="">
      <xdr:nvSpPr>
        <xdr:cNvPr id="552" name="テキスト ボックス 551"/>
        <xdr:cNvSpPr txBox="1"/>
      </xdr:nvSpPr>
      <xdr:spPr>
        <a:xfrm>
          <a:off x="13436111" y="623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82,822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134741</xdr:rowOff>
    </xdr:from>
    <xdr:to>
      <xdr:col>18</xdr:col>
      <xdr:colOff>492125</xdr:colOff>
      <xdr:row>38</xdr:row>
      <xdr:rowOff>64891</xdr:rowOff>
    </xdr:to>
    <xdr:sp macro="" textlink="">
      <xdr:nvSpPr>
        <xdr:cNvPr id="553" name="円/楕円 552"/>
        <xdr:cNvSpPr/>
      </xdr:nvSpPr>
      <xdr:spPr>
        <a:xfrm>
          <a:off x="12763500" y="64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81418</xdr:rowOff>
    </xdr:from>
    <xdr:ext cx="534377" cy="259045"/>
    <xdr:sp macro="" textlink="">
      <xdr:nvSpPr>
        <xdr:cNvPr id="554" name="テキスト ボックス 553"/>
        <xdr:cNvSpPr txBox="1"/>
      </xdr:nvSpPr>
      <xdr:spPr>
        <a:xfrm>
          <a:off x="12547111" y="625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32386</xdr:rowOff>
    </xdr:from>
    <xdr:to>
      <xdr:col>23</xdr:col>
      <xdr:colOff>517525</xdr:colOff>
      <xdr:row>58</xdr:row>
      <xdr:rowOff>39599</xdr:rowOff>
    </xdr:to>
    <xdr:cxnSp macro="">
      <xdr:nvCxnSpPr>
        <xdr:cNvPr id="585" name="直線コネクタ 584"/>
        <xdr:cNvCxnSpPr/>
      </xdr:nvCxnSpPr>
      <xdr:spPr>
        <a:xfrm>
          <a:off x="15481300" y="9976486"/>
          <a:ext cx="838200" cy="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41043</xdr:rowOff>
    </xdr:from>
    <xdr:ext cx="599010" cy="259045"/>
    <xdr:sp macro="" textlink="">
      <xdr:nvSpPr>
        <xdr:cNvPr id="586" name="教育費平均値テキスト"/>
        <xdr:cNvSpPr txBox="1"/>
      </xdr:nvSpPr>
      <xdr:spPr>
        <a:xfrm>
          <a:off x="16370300" y="9985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75279</xdr:rowOff>
    </xdr:from>
    <xdr:to>
      <xdr:col>22</xdr:col>
      <xdr:colOff>365125</xdr:colOff>
      <xdr:row>58</xdr:row>
      <xdr:rowOff>32386</xdr:rowOff>
    </xdr:to>
    <xdr:cxnSp macro="">
      <xdr:nvCxnSpPr>
        <xdr:cNvPr id="588" name="直線コネクタ 587"/>
        <xdr:cNvCxnSpPr/>
      </xdr:nvCxnSpPr>
      <xdr:spPr>
        <a:xfrm>
          <a:off x="14592300" y="9847929"/>
          <a:ext cx="889000" cy="12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161048</xdr:rowOff>
    </xdr:from>
    <xdr:ext cx="599010" cy="259045"/>
    <xdr:sp macro="" textlink="">
      <xdr:nvSpPr>
        <xdr:cNvPr id="590" name="テキスト ボックス 589"/>
        <xdr:cNvSpPr txBox="1"/>
      </xdr:nvSpPr>
      <xdr:spPr>
        <a:xfrm>
          <a:off x="15181794" y="1010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75279</xdr:rowOff>
    </xdr:from>
    <xdr:to>
      <xdr:col>21</xdr:col>
      <xdr:colOff>161925</xdr:colOff>
      <xdr:row>57</xdr:row>
      <xdr:rowOff>160335</xdr:rowOff>
    </xdr:to>
    <xdr:cxnSp macro="">
      <xdr:nvCxnSpPr>
        <xdr:cNvPr id="591" name="直線コネクタ 590"/>
        <xdr:cNvCxnSpPr/>
      </xdr:nvCxnSpPr>
      <xdr:spPr>
        <a:xfrm flipV="1">
          <a:off x="13703300" y="9847929"/>
          <a:ext cx="889000" cy="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162994</xdr:rowOff>
    </xdr:from>
    <xdr:ext cx="599010" cy="259045"/>
    <xdr:sp macro="" textlink="">
      <xdr:nvSpPr>
        <xdr:cNvPr id="593" name="テキスト ボックス 592"/>
        <xdr:cNvSpPr txBox="1"/>
      </xdr:nvSpPr>
      <xdr:spPr>
        <a:xfrm>
          <a:off x="14292794" y="1010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160335</xdr:rowOff>
    </xdr:from>
    <xdr:to>
      <xdr:col>19</xdr:col>
      <xdr:colOff>644525</xdr:colOff>
      <xdr:row>58</xdr:row>
      <xdr:rowOff>4689</xdr:rowOff>
    </xdr:to>
    <xdr:cxnSp macro="">
      <xdr:nvCxnSpPr>
        <xdr:cNvPr id="594" name="直線コネクタ 593"/>
        <xdr:cNvCxnSpPr/>
      </xdr:nvCxnSpPr>
      <xdr:spPr>
        <a:xfrm flipV="1">
          <a:off x="12814300" y="9932985"/>
          <a:ext cx="889000" cy="1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21762</xdr:rowOff>
    </xdr:from>
    <xdr:ext cx="599010" cy="259045"/>
    <xdr:sp macro="" textlink="">
      <xdr:nvSpPr>
        <xdr:cNvPr id="596" name="テキスト ボックス 595"/>
        <xdr:cNvSpPr txBox="1"/>
      </xdr:nvSpPr>
      <xdr:spPr>
        <a:xfrm>
          <a:off x="13403794" y="101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59</xdr:row>
      <xdr:rowOff>24941</xdr:rowOff>
    </xdr:from>
    <xdr:ext cx="599010" cy="259045"/>
    <xdr:sp macro="" textlink="">
      <xdr:nvSpPr>
        <xdr:cNvPr id="598" name="テキスト ボックス 597"/>
        <xdr:cNvSpPr txBox="1"/>
      </xdr:nvSpPr>
      <xdr:spPr>
        <a:xfrm>
          <a:off x="12514794" y="1014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160249</xdr:rowOff>
    </xdr:from>
    <xdr:to>
      <xdr:col>23</xdr:col>
      <xdr:colOff>568325</xdr:colOff>
      <xdr:row>58</xdr:row>
      <xdr:rowOff>90399</xdr:rowOff>
    </xdr:to>
    <xdr:sp macro="" textlink="">
      <xdr:nvSpPr>
        <xdr:cNvPr id="604" name="円/楕円 603"/>
        <xdr:cNvSpPr/>
      </xdr:nvSpPr>
      <xdr:spPr>
        <a:xfrm>
          <a:off x="16268700" y="993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11676</xdr:rowOff>
    </xdr:from>
    <xdr:ext cx="599010" cy="259045"/>
    <xdr:sp macro="" textlink="">
      <xdr:nvSpPr>
        <xdr:cNvPr id="605" name="教育費該当値テキスト"/>
        <xdr:cNvSpPr txBox="1"/>
      </xdr:nvSpPr>
      <xdr:spPr>
        <a:xfrm>
          <a:off x="16370300" y="978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211,956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153036</xdr:rowOff>
    </xdr:from>
    <xdr:to>
      <xdr:col>22</xdr:col>
      <xdr:colOff>415925</xdr:colOff>
      <xdr:row>58</xdr:row>
      <xdr:rowOff>83186</xdr:rowOff>
    </xdr:to>
    <xdr:sp macro="" textlink="">
      <xdr:nvSpPr>
        <xdr:cNvPr id="606" name="円/楕円 605"/>
        <xdr:cNvSpPr/>
      </xdr:nvSpPr>
      <xdr:spPr>
        <a:xfrm>
          <a:off x="15430500" y="992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99713</xdr:rowOff>
    </xdr:from>
    <xdr:ext cx="599010" cy="259045"/>
    <xdr:sp macro="" textlink="">
      <xdr:nvSpPr>
        <xdr:cNvPr id="607" name="テキスト ボックス 606"/>
        <xdr:cNvSpPr txBox="1"/>
      </xdr:nvSpPr>
      <xdr:spPr>
        <a:xfrm>
          <a:off x="15181794" y="970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218,583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24479</xdr:rowOff>
    </xdr:from>
    <xdr:to>
      <xdr:col>21</xdr:col>
      <xdr:colOff>212725</xdr:colOff>
      <xdr:row>57</xdr:row>
      <xdr:rowOff>126079</xdr:rowOff>
    </xdr:to>
    <xdr:sp macro="" textlink="">
      <xdr:nvSpPr>
        <xdr:cNvPr id="608" name="円/楕円 607"/>
        <xdr:cNvSpPr/>
      </xdr:nvSpPr>
      <xdr:spPr>
        <a:xfrm>
          <a:off x="14541500" y="97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142606</xdr:rowOff>
    </xdr:from>
    <xdr:ext cx="599010" cy="259045"/>
    <xdr:sp macro="" textlink="">
      <xdr:nvSpPr>
        <xdr:cNvPr id="609" name="テキスト ボックス 608"/>
        <xdr:cNvSpPr txBox="1"/>
      </xdr:nvSpPr>
      <xdr:spPr>
        <a:xfrm>
          <a:off x="14292794" y="957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336,679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109535</xdr:rowOff>
    </xdr:from>
    <xdr:to>
      <xdr:col>20</xdr:col>
      <xdr:colOff>9525</xdr:colOff>
      <xdr:row>58</xdr:row>
      <xdr:rowOff>39685</xdr:rowOff>
    </xdr:to>
    <xdr:sp macro="" textlink="">
      <xdr:nvSpPr>
        <xdr:cNvPr id="610" name="円/楕円 609"/>
        <xdr:cNvSpPr/>
      </xdr:nvSpPr>
      <xdr:spPr>
        <a:xfrm>
          <a:off x="13652500" y="988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56212</xdr:rowOff>
    </xdr:from>
    <xdr:ext cx="599010" cy="259045"/>
    <xdr:sp macro="" textlink="">
      <xdr:nvSpPr>
        <xdr:cNvPr id="611" name="テキスト ボックス 610"/>
        <xdr:cNvSpPr txBox="1"/>
      </xdr:nvSpPr>
      <xdr:spPr>
        <a:xfrm>
          <a:off x="13403794" y="965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258,544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125339</xdr:rowOff>
    </xdr:from>
    <xdr:to>
      <xdr:col>18</xdr:col>
      <xdr:colOff>492125</xdr:colOff>
      <xdr:row>58</xdr:row>
      <xdr:rowOff>55489</xdr:rowOff>
    </xdr:to>
    <xdr:sp macro="" textlink="">
      <xdr:nvSpPr>
        <xdr:cNvPr id="612" name="円/楕円 611"/>
        <xdr:cNvSpPr/>
      </xdr:nvSpPr>
      <xdr:spPr>
        <a:xfrm>
          <a:off x="12763500" y="989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72016</xdr:rowOff>
    </xdr:from>
    <xdr:ext cx="599010" cy="259045"/>
    <xdr:sp macro="" textlink="">
      <xdr:nvSpPr>
        <xdr:cNvPr id="613" name="テキスト ボックス 612"/>
        <xdr:cNvSpPr txBox="1"/>
      </xdr:nvSpPr>
      <xdr:spPr>
        <a:xfrm>
          <a:off x="12514794" y="967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4" name="直線コネクタ 64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7" name="直線コネクタ 64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93394</xdr:rowOff>
    </xdr:from>
    <xdr:to>
      <xdr:col>21</xdr:col>
      <xdr:colOff>161925</xdr:colOff>
      <xdr:row>79</xdr:row>
      <xdr:rowOff>98879</xdr:rowOff>
    </xdr:to>
    <xdr:cxnSp macro="">
      <xdr:nvCxnSpPr>
        <xdr:cNvPr id="650" name="直線コネクタ 649"/>
        <xdr:cNvCxnSpPr/>
      </xdr:nvCxnSpPr>
      <xdr:spPr>
        <a:xfrm>
          <a:off x="13703300" y="13637944"/>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42028</xdr:rowOff>
    </xdr:from>
    <xdr:to>
      <xdr:col>19</xdr:col>
      <xdr:colOff>644525</xdr:colOff>
      <xdr:row>79</xdr:row>
      <xdr:rowOff>93394</xdr:rowOff>
    </xdr:to>
    <xdr:cxnSp macro="">
      <xdr:nvCxnSpPr>
        <xdr:cNvPr id="653" name="直線コネクタ 652"/>
        <xdr:cNvCxnSpPr/>
      </xdr:nvCxnSpPr>
      <xdr:spPr>
        <a:xfrm>
          <a:off x="12814300" y="13415128"/>
          <a:ext cx="889000" cy="2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99925</xdr:rowOff>
    </xdr:from>
    <xdr:ext cx="534377" cy="259045"/>
    <xdr:sp macro="" textlink="">
      <xdr:nvSpPr>
        <xdr:cNvPr id="657" name="テキスト ボックス 656"/>
        <xdr:cNvSpPr txBox="1"/>
      </xdr:nvSpPr>
      <xdr:spPr>
        <a:xfrm>
          <a:off x="12547111" y="136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3" name="円/楕円 66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249299" cy="259045"/>
    <xdr:sp macro="" textlink="">
      <xdr:nvSpPr>
        <xdr:cNvPr id="664" name="災害復旧費該当値テキスト"/>
        <xdr:cNvSpPr txBox="1"/>
      </xdr:nvSpPr>
      <xdr:spPr>
        <a:xfrm>
          <a:off x="16370300" y="13553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5" name="円/楕円 66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6" name="テキスト ボックス 665"/>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7" name="円/楕円 66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8" name="テキスト ボックス 667"/>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42594</xdr:rowOff>
    </xdr:from>
    <xdr:to>
      <xdr:col>20</xdr:col>
      <xdr:colOff>9525</xdr:colOff>
      <xdr:row>79</xdr:row>
      <xdr:rowOff>144194</xdr:rowOff>
    </xdr:to>
    <xdr:sp macro="" textlink="">
      <xdr:nvSpPr>
        <xdr:cNvPr id="669" name="円/楕円 668"/>
        <xdr:cNvSpPr/>
      </xdr:nvSpPr>
      <xdr:spPr>
        <a:xfrm>
          <a:off x="13652500" y="1358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135321</xdr:rowOff>
    </xdr:from>
    <xdr:ext cx="469744" cy="259045"/>
    <xdr:sp macro="" textlink="">
      <xdr:nvSpPr>
        <xdr:cNvPr id="670" name="テキスト ボックス 669"/>
        <xdr:cNvSpPr txBox="1"/>
      </xdr:nvSpPr>
      <xdr:spPr>
        <a:xfrm>
          <a:off x="13468427" y="1367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162678</xdr:rowOff>
    </xdr:from>
    <xdr:to>
      <xdr:col>18</xdr:col>
      <xdr:colOff>492125</xdr:colOff>
      <xdr:row>78</xdr:row>
      <xdr:rowOff>92828</xdr:rowOff>
    </xdr:to>
    <xdr:sp macro="" textlink="">
      <xdr:nvSpPr>
        <xdr:cNvPr id="671" name="円/楕円 670"/>
        <xdr:cNvSpPr/>
      </xdr:nvSpPr>
      <xdr:spPr>
        <a:xfrm>
          <a:off x="12763500" y="1336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109355</xdr:rowOff>
    </xdr:from>
    <xdr:ext cx="599010" cy="259045"/>
    <xdr:sp macro="" textlink="">
      <xdr:nvSpPr>
        <xdr:cNvPr id="672" name="テキスト ボックス 671"/>
        <xdr:cNvSpPr txBox="1"/>
      </xdr:nvSpPr>
      <xdr:spPr>
        <a:xfrm>
          <a:off x="12514794" y="1313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8274</xdr:rowOff>
    </xdr:from>
    <xdr:to>
      <xdr:col>23</xdr:col>
      <xdr:colOff>517525</xdr:colOff>
      <xdr:row>98</xdr:row>
      <xdr:rowOff>15965</xdr:rowOff>
    </xdr:to>
    <xdr:cxnSp macro="">
      <xdr:nvCxnSpPr>
        <xdr:cNvPr id="703" name="直線コネクタ 702"/>
        <xdr:cNvCxnSpPr/>
      </xdr:nvCxnSpPr>
      <xdr:spPr>
        <a:xfrm flipV="1">
          <a:off x="15481300" y="16810374"/>
          <a:ext cx="8382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4" name="公債費平均値テキスト"/>
        <xdr:cNvSpPr txBox="1"/>
      </xdr:nvSpPr>
      <xdr:spPr>
        <a:xfrm>
          <a:off x="16370300" y="1675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12454</xdr:rowOff>
    </xdr:from>
    <xdr:to>
      <xdr:col>22</xdr:col>
      <xdr:colOff>365125</xdr:colOff>
      <xdr:row>98</xdr:row>
      <xdr:rowOff>15965</xdr:rowOff>
    </xdr:to>
    <xdr:cxnSp macro="">
      <xdr:nvCxnSpPr>
        <xdr:cNvPr id="706" name="直線コネクタ 705"/>
        <xdr:cNvCxnSpPr/>
      </xdr:nvCxnSpPr>
      <xdr:spPr>
        <a:xfrm>
          <a:off x="14592300" y="16814554"/>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113009</xdr:rowOff>
    </xdr:from>
    <xdr:to>
      <xdr:col>21</xdr:col>
      <xdr:colOff>161925</xdr:colOff>
      <xdr:row>98</xdr:row>
      <xdr:rowOff>12454</xdr:rowOff>
    </xdr:to>
    <xdr:cxnSp macro="">
      <xdr:nvCxnSpPr>
        <xdr:cNvPr id="709" name="直線コネクタ 708"/>
        <xdr:cNvCxnSpPr/>
      </xdr:nvCxnSpPr>
      <xdr:spPr>
        <a:xfrm>
          <a:off x="13703300" y="16743659"/>
          <a:ext cx="889000" cy="7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11" name="テキスト ボックス 710"/>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24535</xdr:rowOff>
    </xdr:from>
    <xdr:to>
      <xdr:col>19</xdr:col>
      <xdr:colOff>644525</xdr:colOff>
      <xdr:row>97</xdr:row>
      <xdr:rowOff>113009</xdr:rowOff>
    </xdr:to>
    <xdr:cxnSp macro="">
      <xdr:nvCxnSpPr>
        <xdr:cNvPr id="712" name="直線コネクタ 711"/>
        <xdr:cNvCxnSpPr/>
      </xdr:nvCxnSpPr>
      <xdr:spPr>
        <a:xfrm>
          <a:off x="12814300" y="16655185"/>
          <a:ext cx="889000" cy="8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82807</xdr:rowOff>
    </xdr:from>
    <xdr:ext cx="599010" cy="259045"/>
    <xdr:sp macro="" textlink="">
      <xdr:nvSpPr>
        <xdr:cNvPr id="714" name="テキスト ボックス 713"/>
        <xdr:cNvSpPr txBox="1"/>
      </xdr:nvSpPr>
      <xdr:spPr>
        <a:xfrm>
          <a:off x="13403794" y="1688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71345</xdr:rowOff>
    </xdr:from>
    <xdr:ext cx="599010" cy="259045"/>
    <xdr:sp macro="" textlink="">
      <xdr:nvSpPr>
        <xdr:cNvPr id="716" name="テキスト ボックス 715"/>
        <xdr:cNvSpPr txBox="1"/>
      </xdr:nvSpPr>
      <xdr:spPr>
        <a:xfrm>
          <a:off x="12514794" y="1687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128924</xdr:rowOff>
    </xdr:from>
    <xdr:to>
      <xdr:col>23</xdr:col>
      <xdr:colOff>568325</xdr:colOff>
      <xdr:row>98</xdr:row>
      <xdr:rowOff>59074</xdr:rowOff>
    </xdr:to>
    <xdr:sp macro="" textlink="">
      <xdr:nvSpPr>
        <xdr:cNvPr id="722" name="円/楕円 721"/>
        <xdr:cNvSpPr/>
      </xdr:nvSpPr>
      <xdr:spPr>
        <a:xfrm>
          <a:off x="16268700" y="1675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151801</xdr:rowOff>
    </xdr:from>
    <xdr:ext cx="599010" cy="259045"/>
    <xdr:sp macro="" textlink="">
      <xdr:nvSpPr>
        <xdr:cNvPr id="723" name="公債費該当値テキスト"/>
        <xdr:cNvSpPr txBox="1"/>
      </xdr:nvSpPr>
      <xdr:spPr>
        <a:xfrm>
          <a:off x="16370300" y="1661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160,488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136615</xdr:rowOff>
    </xdr:from>
    <xdr:to>
      <xdr:col>22</xdr:col>
      <xdr:colOff>415925</xdr:colOff>
      <xdr:row>98</xdr:row>
      <xdr:rowOff>66765</xdr:rowOff>
    </xdr:to>
    <xdr:sp macro="" textlink="">
      <xdr:nvSpPr>
        <xdr:cNvPr id="724" name="円/楕円 723"/>
        <xdr:cNvSpPr/>
      </xdr:nvSpPr>
      <xdr:spPr>
        <a:xfrm>
          <a:off x="15430500" y="167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83292</xdr:rowOff>
    </xdr:from>
    <xdr:ext cx="599010" cy="259045"/>
    <xdr:sp macro="" textlink="">
      <xdr:nvSpPr>
        <xdr:cNvPr id="725" name="テキスト ボックス 724"/>
        <xdr:cNvSpPr txBox="1"/>
      </xdr:nvSpPr>
      <xdr:spPr>
        <a:xfrm>
          <a:off x="15181794" y="1654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155,778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133104</xdr:rowOff>
    </xdr:from>
    <xdr:to>
      <xdr:col>21</xdr:col>
      <xdr:colOff>212725</xdr:colOff>
      <xdr:row>98</xdr:row>
      <xdr:rowOff>63254</xdr:rowOff>
    </xdr:to>
    <xdr:sp macro="" textlink="">
      <xdr:nvSpPr>
        <xdr:cNvPr id="726" name="円/楕円 725"/>
        <xdr:cNvSpPr/>
      </xdr:nvSpPr>
      <xdr:spPr>
        <a:xfrm>
          <a:off x="14541500" y="167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79781</xdr:rowOff>
    </xdr:from>
    <xdr:ext cx="599010" cy="259045"/>
    <xdr:sp macro="" textlink="">
      <xdr:nvSpPr>
        <xdr:cNvPr id="727" name="テキスト ボックス 726"/>
        <xdr:cNvSpPr txBox="1"/>
      </xdr:nvSpPr>
      <xdr:spPr>
        <a:xfrm>
          <a:off x="14292794" y="1653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157,929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62209</xdr:rowOff>
    </xdr:from>
    <xdr:to>
      <xdr:col>20</xdr:col>
      <xdr:colOff>9525</xdr:colOff>
      <xdr:row>97</xdr:row>
      <xdr:rowOff>163809</xdr:rowOff>
    </xdr:to>
    <xdr:sp macro="" textlink="">
      <xdr:nvSpPr>
        <xdr:cNvPr id="728" name="円/楕円 727"/>
        <xdr:cNvSpPr/>
      </xdr:nvSpPr>
      <xdr:spPr>
        <a:xfrm>
          <a:off x="13652500" y="1669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8886</xdr:rowOff>
    </xdr:from>
    <xdr:ext cx="599010" cy="259045"/>
    <xdr:sp macro="" textlink="">
      <xdr:nvSpPr>
        <xdr:cNvPr id="729" name="テキスト ボックス 728"/>
        <xdr:cNvSpPr txBox="1"/>
      </xdr:nvSpPr>
      <xdr:spPr>
        <a:xfrm>
          <a:off x="13403794" y="1646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201,346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145185</xdr:rowOff>
    </xdr:from>
    <xdr:to>
      <xdr:col>18</xdr:col>
      <xdr:colOff>492125</xdr:colOff>
      <xdr:row>97</xdr:row>
      <xdr:rowOff>75335</xdr:rowOff>
    </xdr:to>
    <xdr:sp macro="" textlink="">
      <xdr:nvSpPr>
        <xdr:cNvPr id="730" name="円/楕円 729"/>
        <xdr:cNvSpPr/>
      </xdr:nvSpPr>
      <xdr:spPr>
        <a:xfrm>
          <a:off x="12763500" y="1660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91862</xdr:rowOff>
    </xdr:from>
    <xdr:ext cx="599010" cy="259045"/>
    <xdr:sp macro="" textlink="">
      <xdr:nvSpPr>
        <xdr:cNvPr id="731" name="テキスト ボックス 730"/>
        <xdr:cNvSpPr txBox="1"/>
      </xdr:nvSpPr>
      <xdr:spPr>
        <a:xfrm>
          <a:off x="12514794" y="1637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は、議員共済費の減少によるもの、総務費は、新庁舎建設事業が完了したことによる減少。民生費は、福祉センター給湯設備改修工事等による増加、衛生費は、水道施設工事による増加、農林水産事業費は、林道開設工事やジビエ加工処理施設の運営補助による増加。本町は、人口規模が小さく、住民一人当たり経費については、非効率となってしまう、また総務費や農林水産事業費が高くなる要因として、地域資源の掘り起こしにより雇用の創出と基幹産業の育成を行政主導型で地域の活性化を図っているためです。今後は計画的な事業の実施により、歳出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については、ほぼ横ばいで推移している。財政調整基金については、残高も昨年とほぼ同額で推移している。実質単年度収支は、前年度の繰越額の減少により赤字となった。現在、財政状況は健全であると言えるが、財政力の弱い本町では、地方交付税の増減等、国の施策に大きな影響を受けやすい、維持可能な財政運用が図れるよう、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一般会計や公営企業会計などを含めた全ての会計で黒字となっている。今後も事業の緊急性や有効性の検証に努め、引き続き財政の健全化を図っていく。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2785119</v>
      </c>
      <c r="BO4" s="351"/>
      <c r="BP4" s="351"/>
      <c r="BQ4" s="351"/>
      <c r="BR4" s="351"/>
      <c r="BS4" s="351"/>
      <c r="BT4" s="351"/>
      <c r="BU4" s="352"/>
      <c r="BV4" s="350">
        <v>3160606</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17.2</v>
      </c>
      <c r="CU4" s="357"/>
      <c r="CV4" s="357"/>
      <c r="CW4" s="357"/>
      <c r="CX4" s="357"/>
      <c r="CY4" s="357"/>
      <c r="CZ4" s="357"/>
      <c r="DA4" s="358"/>
      <c r="DB4" s="356">
        <v>19.2</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2503815</v>
      </c>
      <c r="BO5" s="388"/>
      <c r="BP5" s="388"/>
      <c r="BQ5" s="388"/>
      <c r="BR5" s="388"/>
      <c r="BS5" s="388"/>
      <c r="BT5" s="388"/>
      <c r="BU5" s="389"/>
      <c r="BV5" s="387">
        <v>2825809</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71.599999999999994</v>
      </c>
      <c r="CU5" s="385"/>
      <c r="CV5" s="385"/>
      <c r="CW5" s="385"/>
      <c r="CX5" s="385"/>
      <c r="CY5" s="385"/>
      <c r="CZ5" s="385"/>
      <c r="DA5" s="386"/>
      <c r="DB5" s="384">
        <v>70</v>
      </c>
      <c r="DC5" s="385"/>
      <c r="DD5" s="385"/>
      <c r="DE5" s="385"/>
      <c r="DF5" s="385"/>
      <c r="DG5" s="385"/>
      <c r="DH5" s="385"/>
      <c r="DI5" s="386"/>
      <c r="DJ5" s="139"/>
      <c r="DK5" s="139"/>
      <c r="DL5" s="139"/>
      <c r="DM5" s="139"/>
      <c r="DN5" s="139"/>
      <c r="DO5" s="139"/>
    </row>
    <row r="6" spans="1:119" ht="18.75" customHeight="1">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281304</v>
      </c>
      <c r="BO6" s="388"/>
      <c r="BP6" s="388"/>
      <c r="BQ6" s="388"/>
      <c r="BR6" s="388"/>
      <c r="BS6" s="388"/>
      <c r="BT6" s="388"/>
      <c r="BU6" s="389"/>
      <c r="BV6" s="387">
        <v>334797</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71.599999999999994</v>
      </c>
      <c r="CU6" s="425"/>
      <c r="CV6" s="425"/>
      <c r="CW6" s="425"/>
      <c r="CX6" s="425"/>
      <c r="CY6" s="425"/>
      <c r="CZ6" s="425"/>
      <c r="DA6" s="426"/>
      <c r="DB6" s="424">
        <v>70</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15041</v>
      </c>
      <c r="BO7" s="388"/>
      <c r="BP7" s="388"/>
      <c r="BQ7" s="388"/>
      <c r="BR7" s="388"/>
      <c r="BS7" s="388"/>
      <c r="BT7" s="388"/>
      <c r="BU7" s="389"/>
      <c r="BV7" s="387">
        <v>30460</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1549151</v>
      </c>
      <c r="CU7" s="388"/>
      <c r="CV7" s="388"/>
      <c r="CW7" s="388"/>
      <c r="CX7" s="388"/>
      <c r="CY7" s="388"/>
      <c r="CZ7" s="388"/>
      <c r="DA7" s="389"/>
      <c r="DB7" s="387">
        <v>1587117</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266263</v>
      </c>
      <c r="BO8" s="388"/>
      <c r="BP8" s="388"/>
      <c r="BQ8" s="388"/>
      <c r="BR8" s="388"/>
      <c r="BS8" s="388"/>
      <c r="BT8" s="388"/>
      <c r="BU8" s="389"/>
      <c r="BV8" s="387">
        <v>304337</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0.18</v>
      </c>
      <c r="CU8" s="428"/>
      <c r="CV8" s="428"/>
      <c r="CW8" s="428"/>
      <c r="CX8" s="428"/>
      <c r="CY8" s="428"/>
      <c r="CZ8" s="428"/>
      <c r="DA8" s="429"/>
      <c r="DB8" s="427">
        <v>0.17</v>
      </c>
      <c r="DC8" s="428"/>
      <c r="DD8" s="428"/>
      <c r="DE8" s="428"/>
      <c r="DF8" s="428"/>
      <c r="DG8" s="428"/>
      <c r="DH8" s="428"/>
      <c r="DI8" s="429"/>
      <c r="DJ8" s="139"/>
      <c r="DK8" s="139"/>
      <c r="DL8" s="139"/>
      <c r="DM8" s="139"/>
      <c r="DN8" s="139"/>
      <c r="DO8" s="139"/>
    </row>
    <row r="9" spans="1:119" ht="18.75" customHeight="1" thickBot="1">
      <c r="A9" s="140"/>
      <c r="B9" s="381" t="s">
        <v>96</v>
      </c>
      <c r="C9" s="382"/>
      <c r="D9" s="382"/>
      <c r="E9" s="382"/>
      <c r="F9" s="382"/>
      <c r="G9" s="382"/>
      <c r="H9" s="382"/>
      <c r="I9" s="382"/>
      <c r="J9" s="382"/>
      <c r="K9" s="430"/>
      <c r="L9" s="431" t="s">
        <v>97</v>
      </c>
      <c r="M9" s="432"/>
      <c r="N9" s="432"/>
      <c r="O9" s="432"/>
      <c r="P9" s="432"/>
      <c r="Q9" s="433"/>
      <c r="R9" s="434">
        <v>1068</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100</v>
      </c>
      <c r="AV9" s="420"/>
      <c r="AW9" s="420"/>
      <c r="AX9" s="420"/>
      <c r="AY9" s="421" t="s">
        <v>101</v>
      </c>
      <c r="AZ9" s="422"/>
      <c r="BA9" s="422"/>
      <c r="BB9" s="422"/>
      <c r="BC9" s="422"/>
      <c r="BD9" s="422"/>
      <c r="BE9" s="422"/>
      <c r="BF9" s="422"/>
      <c r="BG9" s="422"/>
      <c r="BH9" s="422"/>
      <c r="BI9" s="422"/>
      <c r="BJ9" s="422"/>
      <c r="BK9" s="422"/>
      <c r="BL9" s="422"/>
      <c r="BM9" s="423"/>
      <c r="BN9" s="387">
        <v>-38074</v>
      </c>
      <c r="BO9" s="388"/>
      <c r="BP9" s="388"/>
      <c r="BQ9" s="388"/>
      <c r="BR9" s="388"/>
      <c r="BS9" s="388"/>
      <c r="BT9" s="388"/>
      <c r="BU9" s="389"/>
      <c r="BV9" s="387">
        <v>845</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8.4</v>
      </c>
      <c r="CU9" s="385"/>
      <c r="CV9" s="385"/>
      <c r="CW9" s="385"/>
      <c r="CX9" s="385"/>
      <c r="CY9" s="385"/>
      <c r="CZ9" s="385"/>
      <c r="DA9" s="386"/>
      <c r="DB9" s="384">
        <v>7.8</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103</v>
      </c>
      <c r="M10" s="417"/>
      <c r="N10" s="417"/>
      <c r="O10" s="417"/>
      <c r="P10" s="417"/>
      <c r="Q10" s="418"/>
      <c r="R10" s="438">
        <v>1246</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267</v>
      </c>
      <c r="BO10" s="388"/>
      <c r="BP10" s="388"/>
      <c r="BQ10" s="388"/>
      <c r="BR10" s="388"/>
      <c r="BS10" s="388"/>
      <c r="BT10" s="388"/>
      <c r="BU10" s="389"/>
      <c r="BV10" s="387">
        <v>266</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111</v>
      </c>
      <c r="AV11" s="420"/>
      <c r="AW11" s="420"/>
      <c r="AX11" s="420"/>
      <c r="AY11" s="421" t="s">
        <v>112</v>
      </c>
      <c r="AZ11" s="422"/>
      <c r="BA11" s="422"/>
      <c r="BB11" s="422"/>
      <c r="BC11" s="422"/>
      <c r="BD11" s="422"/>
      <c r="BE11" s="422"/>
      <c r="BF11" s="422"/>
      <c r="BG11" s="422"/>
      <c r="BH11" s="422"/>
      <c r="BI11" s="422"/>
      <c r="BJ11" s="422"/>
      <c r="BK11" s="422"/>
      <c r="BL11" s="422"/>
      <c r="BM11" s="423"/>
      <c r="BN11" s="387" t="s">
        <v>113</v>
      </c>
      <c r="BO11" s="388"/>
      <c r="BP11" s="388"/>
      <c r="BQ11" s="388"/>
      <c r="BR11" s="388"/>
      <c r="BS11" s="388"/>
      <c r="BT11" s="388"/>
      <c r="BU11" s="389"/>
      <c r="BV11" s="387" t="s">
        <v>113</v>
      </c>
      <c r="BW11" s="388"/>
      <c r="BX11" s="388"/>
      <c r="BY11" s="388"/>
      <c r="BZ11" s="388"/>
      <c r="CA11" s="388"/>
      <c r="CB11" s="388"/>
      <c r="CC11" s="389"/>
      <c r="CD11" s="390" t="s">
        <v>114</v>
      </c>
      <c r="CE11" s="391"/>
      <c r="CF11" s="391"/>
      <c r="CG11" s="391"/>
      <c r="CH11" s="391"/>
      <c r="CI11" s="391"/>
      <c r="CJ11" s="391"/>
      <c r="CK11" s="391"/>
      <c r="CL11" s="391"/>
      <c r="CM11" s="391"/>
      <c r="CN11" s="391"/>
      <c r="CO11" s="391"/>
      <c r="CP11" s="391"/>
      <c r="CQ11" s="391"/>
      <c r="CR11" s="391"/>
      <c r="CS11" s="392"/>
      <c r="CT11" s="427" t="s">
        <v>113</v>
      </c>
      <c r="CU11" s="428"/>
      <c r="CV11" s="428"/>
      <c r="CW11" s="428"/>
      <c r="CX11" s="428"/>
      <c r="CY11" s="428"/>
      <c r="CZ11" s="428"/>
      <c r="DA11" s="429"/>
      <c r="DB11" s="427" t="s">
        <v>113</v>
      </c>
      <c r="DC11" s="428"/>
      <c r="DD11" s="428"/>
      <c r="DE11" s="428"/>
      <c r="DF11" s="428"/>
      <c r="DG11" s="428"/>
      <c r="DH11" s="428"/>
      <c r="DI11" s="429"/>
      <c r="DJ11" s="139"/>
      <c r="DK11" s="139"/>
      <c r="DL11" s="139"/>
      <c r="DM11" s="139"/>
      <c r="DN11" s="139"/>
      <c r="DO11" s="139"/>
    </row>
    <row r="12" spans="1:119" ht="18.75" customHeight="1">
      <c r="A12" s="140"/>
      <c r="B12" s="447" t="s">
        <v>115</v>
      </c>
      <c r="C12" s="448"/>
      <c r="D12" s="448"/>
      <c r="E12" s="448"/>
      <c r="F12" s="448"/>
      <c r="G12" s="448"/>
      <c r="H12" s="448"/>
      <c r="I12" s="448"/>
      <c r="J12" s="448"/>
      <c r="K12" s="449"/>
      <c r="L12" s="456" t="s">
        <v>116</v>
      </c>
      <c r="M12" s="457"/>
      <c r="N12" s="457"/>
      <c r="O12" s="457"/>
      <c r="P12" s="457"/>
      <c r="Q12" s="458"/>
      <c r="R12" s="459">
        <v>1121</v>
      </c>
      <c r="S12" s="460"/>
      <c r="T12" s="460"/>
      <c r="U12" s="460"/>
      <c r="V12" s="461"/>
      <c r="W12" s="462" t="s">
        <v>1</v>
      </c>
      <c r="X12" s="420"/>
      <c r="Y12" s="420"/>
      <c r="Z12" s="420"/>
      <c r="AA12" s="420"/>
      <c r="AB12" s="463"/>
      <c r="AC12" s="419" t="s">
        <v>117</v>
      </c>
      <c r="AD12" s="420"/>
      <c r="AE12" s="420"/>
      <c r="AF12" s="420"/>
      <c r="AG12" s="463"/>
      <c r="AH12" s="419" t="s">
        <v>118</v>
      </c>
      <c r="AI12" s="420"/>
      <c r="AJ12" s="420"/>
      <c r="AK12" s="420"/>
      <c r="AL12" s="464"/>
      <c r="AM12" s="416" t="s">
        <v>119</v>
      </c>
      <c r="AN12" s="417"/>
      <c r="AO12" s="417"/>
      <c r="AP12" s="417"/>
      <c r="AQ12" s="417"/>
      <c r="AR12" s="417"/>
      <c r="AS12" s="417"/>
      <c r="AT12" s="418"/>
      <c r="AU12" s="419" t="s">
        <v>120</v>
      </c>
      <c r="AV12" s="420"/>
      <c r="AW12" s="420"/>
      <c r="AX12" s="420"/>
      <c r="AY12" s="421" t="s">
        <v>121</v>
      </c>
      <c r="AZ12" s="422"/>
      <c r="BA12" s="422"/>
      <c r="BB12" s="422"/>
      <c r="BC12" s="422"/>
      <c r="BD12" s="422"/>
      <c r="BE12" s="422"/>
      <c r="BF12" s="422"/>
      <c r="BG12" s="422"/>
      <c r="BH12" s="422"/>
      <c r="BI12" s="422"/>
      <c r="BJ12" s="422"/>
      <c r="BK12" s="422"/>
      <c r="BL12" s="422"/>
      <c r="BM12" s="423"/>
      <c r="BN12" s="387" t="s">
        <v>122</v>
      </c>
      <c r="BO12" s="388"/>
      <c r="BP12" s="388"/>
      <c r="BQ12" s="388"/>
      <c r="BR12" s="388"/>
      <c r="BS12" s="388"/>
      <c r="BT12" s="388"/>
      <c r="BU12" s="389"/>
      <c r="BV12" s="387" t="s">
        <v>122</v>
      </c>
      <c r="BW12" s="388"/>
      <c r="BX12" s="388"/>
      <c r="BY12" s="388"/>
      <c r="BZ12" s="388"/>
      <c r="CA12" s="388"/>
      <c r="CB12" s="388"/>
      <c r="CC12" s="389"/>
      <c r="CD12" s="390" t="s">
        <v>123</v>
      </c>
      <c r="CE12" s="391"/>
      <c r="CF12" s="391"/>
      <c r="CG12" s="391"/>
      <c r="CH12" s="391"/>
      <c r="CI12" s="391"/>
      <c r="CJ12" s="391"/>
      <c r="CK12" s="391"/>
      <c r="CL12" s="391"/>
      <c r="CM12" s="391"/>
      <c r="CN12" s="391"/>
      <c r="CO12" s="391"/>
      <c r="CP12" s="391"/>
      <c r="CQ12" s="391"/>
      <c r="CR12" s="391"/>
      <c r="CS12" s="392"/>
      <c r="CT12" s="427" t="s">
        <v>122</v>
      </c>
      <c r="CU12" s="428"/>
      <c r="CV12" s="428"/>
      <c r="CW12" s="428"/>
      <c r="CX12" s="428"/>
      <c r="CY12" s="428"/>
      <c r="CZ12" s="428"/>
      <c r="DA12" s="429"/>
      <c r="DB12" s="427" t="s">
        <v>122</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124</v>
      </c>
      <c r="N13" s="476"/>
      <c r="O13" s="476"/>
      <c r="P13" s="476"/>
      <c r="Q13" s="477"/>
      <c r="R13" s="468">
        <v>1120</v>
      </c>
      <c r="S13" s="469"/>
      <c r="T13" s="469"/>
      <c r="U13" s="469"/>
      <c r="V13" s="470"/>
      <c r="W13" s="403" t="s">
        <v>125</v>
      </c>
      <c r="X13" s="404"/>
      <c r="Y13" s="404"/>
      <c r="Z13" s="404"/>
      <c r="AA13" s="404"/>
      <c r="AB13" s="394"/>
      <c r="AC13" s="438">
        <v>25</v>
      </c>
      <c r="AD13" s="439"/>
      <c r="AE13" s="439"/>
      <c r="AF13" s="439"/>
      <c r="AG13" s="478"/>
      <c r="AH13" s="438">
        <v>31</v>
      </c>
      <c r="AI13" s="439"/>
      <c r="AJ13" s="439"/>
      <c r="AK13" s="439"/>
      <c r="AL13" s="440"/>
      <c r="AM13" s="416" t="s">
        <v>126</v>
      </c>
      <c r="AN13" s="417"/>
      <c r="AO13" s="417"/>
      <c r="AP13" s="417"/>
      <c r="AQ13" s="417"/>
      <c r="AR13" s="417"/>
      <c r="AS13" s="417"/>
      <c r="AT13" s="418"/>
      <c r="AU13" s="419" t="s">
        <v>127</v>
      </c>
      <c r="AV13" s="420"/>
      <c r="AW13" s="420"/>
      <c r="AX13" s="420"/>
      <c r="AY13" s="421" t="s">
        <v>128</v>
      </c>
      <c r="AZ13" s="422"/>
      <c r="BA13" s="422"/>
      <c r="BB13" s="422"/>
      <c r="BC13" s="422"/>
      <c r="BD13" s="422"/>
      <c r="BE13" s="422"/>
      <c r="BF13" s="422"/>
      <c r="BG13" s="422"/>
      <c r="BH13" s="422"/>
      <c r="BI13" s="422"/>
      <c r="BJ13" s="422"/>
      <c r="BK13" s="422"/>
      <c r="BL13" s="422"/>
      <c r="BM13" s="423"/>
      <c r="BN13" s="387">
        <v>-37807</v>
      </c>
      <c r="BO13" s="388"/>
      <c r="BP13" s="388"/>
      <c r="BQ13" s="388"/>
      <c r="BR13" s="388"/>
      <c r="BS13" s="388"/>
      <c r="BT13" s="388"/>
      <c r="BU13" s="389"/>
      <c r="BV13" s="387">
        <v>1111</v>
      </c>
      <c r="BW13" s="388"/>
      <c r="BX13" s="388"/>
      <c r="BY13" s="388"/>
      <c r="BZ13" s="388"/>
      <c r="CA13" s="388"/>
      <c r="CB13" s="388"/>
      <c r="CC13" s="389"/>
      <c r="CD13" s="390" t="s">
        <v>129</v>
      </c>
      <c r="CE13" s="391"/>
      <c r="CF13" s="391"/>
      <c r="CG13" s="391"/>
      <c r="CH13" s="391"/>
      <c r="CI13" s="391"/>
      <c r="CJ13" s="391"/>
      <c r="CK13" s="391"/>
      <c r="CL13" s="391"/>
      <c r="CM13" s="391"/>
      <c r="CN13" s="391"/>
      <c r="CO13" s="391"/>
      <c r="CP13" s="391"/>
      <c r="CQ13" s="391"/>
      <c r="CR13" s="391"/>
      <c r="CS13" s="392"/>
      <c r="CT13" s="384">
        <v>1.4</v>
      </c>
      <c r="CU13" s="385"/>
      <c r="CV13" s="385"/>
      <c r="CW13" s="385"/>
      <c r="CX13" s="385"/>
      <c r="CY13" s="385"/>
      <c r="CZ13" s="385"/>
      <c r="DA13" s="386"/>
      <c r="DB13" s="384">
        <v>1.6</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130</v>
      </c>
      <c r="M14" s="466"/>
      <c r="N14" s="466"/>
      <c r="O14" s="466"/>
      <c r="P14" s="466"/>
      <c r="Q14" s="467"/>
      <c r="R14" s="468">
        <v>1124</v>
      </c>
      <c r="S14" s="469"/>
      <c r="T14" s="469"/>
      <c r="U14" s="469"/>
      <c r="V14" s="470"/>
      <c r="W14" s="377"/>
      <c r="X14" s="378"/>
      <c r="Y14" s="378"/>
      <c r="Z14" s="378"/>
      <c r="AA14" s="378"/>
      <c r="AB14" s="367"/>
      <c r="AC14" s="471">
        <v>5.2</v>
      </c>
      <c r="AD14" s="472"/>
      <c r="AE14" s="472"/>
      <c r="AF14" s="472"/>
      <c r="AG14" s="473"/>
      <c r="AH14" s="471">
        <v>6</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131</v>
      </c>
      <c r="CE14" s="480"/>
      <c r="CF14" s="480"/>
      <c r="CG14" s="480"/>
      <c r="CH14" s="480"/>
      <c r="CI14" s="480"/>
      <c r="CJ14" s="480"/>
      <c r="CK14" s="480"/>
      <c r="CL14" s="480"/>
      <c r="CM14" s="480"/>
      <c r="CN14" s="480"/>
      <c r="CO14" s="480"/>
      <c r="CP14" s="480"/>
      <c r="CQ14" s="480"/>
      <c r="CR14" s="480"/>
      <c r="CS14" s="481"/>
      <c r="CT14" s="482" t="s">
        <v>122</v>
      </c>
      <c r="CU14" s="483"/>
      <c r="CV14" s="483"/>
      <c r="CW14" s="483"/>
      <c r="CX14" s="483"/>
      <c r="CY14" s="483"/>
      <c r="CZ14" s="483"/>
      <c r="DA14" s="484"/>
      <c r="DB14" s="482" t="s">
        <v>122</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124</v>
      </c>
      <c r="N15" s="476"/>
      <c r="O15" s="476"/>
      <c r="P15" s="476"/>
      <c r="Q15" s="477"/>
      <c r="R15" s="468">
        <v>1123</v>
      </c>
      <c r="S15" s="469"/>
      <c r="T15" s="469"/>
      <c r="U15" s="469"/>
      <c r="V15" s="470"/>
      <c r="W15" s="403" t="s">
        <v>132</v>
      </c>
      <c r="X15" s="404"/>
      <c r="Y15" s="404"/>
      <c r="Z15" s="404"/>
      <c r="AA15" s="404"/>
      <c r="AB15" s="394"/>
      <c r="AC15" s="438">
        <v>97</v>
      </c>
      <c r="AD15" s="439"/>
      <c r="AE15" s="439"/>
      <c r="AF15" s="439"/>
      <c r="AG15" s="478"/>
      <c r="AH15" s="438">
        <v>123</v>
      </c>
      <c r="AI15" s="439"/>
      <c r="AJ15" s="439"/>
      <c r="AK15" s="439"/>
      <c r="AL15" s="440"/>
      <c r="AM15" s="416"/>
      <c r="AN15" s="417"/>
      <c r="AO15" s="417"/>
      <c r="AP15" s="417"/>
      <c r="AQ15" s="417"/>
      <c r="AR15" s="417"/>
      <c r="AS15" s="417"/>
      <c r="AT15" s="418"/>
      <c r="AU15" s="419"/>
      <c r="AV15" s="420"/>
      <c r="AW15" s="420"/>
      <c r="AX15" s="420"/>
      <c r="AY15" s="347" t="s">
        <v>133</v>
      </c>
      <c r="AZ15" s="348"/>
      <c r="BA15" s="348"/>
      <c r="BB15" s="348"/>
      <c r="BC15" s="348"/>
      <c r="BD15" s="348"/>
      <c r="BE15" s="348"/>
      <c r="BF15" s="348"/>
      <c r="BG15" s="348"/>
      <c r="BH15" s="348"/>
      <c r="BI15" s="348"/>
      <c r="BJ15" s="348"/>
      <c r="BK15" s="348"/>
      <c r="BL15" s="348"/>
      <c r="BM15" s="349"/>
      <c r="BN15" s="350">
        <v>260369</v>
      </c>
      <c r="BO15" s="351"/>
      <c r="BP15" s="351"/>
      <c r="BQ15" s="351"/>
      <c r="BR15" s="351"/>
      <c r="BS15" s="351"/>
      <c r="BT15" s="351"/>
      <c r="BU15" s="352"/>
      <c r="BV15" s="350">
        <v>261591</v>
      </c>
      <c r="BW15" s="351"/>
      <c r="BX15" s="351"/>
      <c r="BY15" s="351"/>
      <c r="BZ15" s="351"/>
      <c r="CA15" s="351"/>
      <c r="CB15" s="351"/>
      <c r="CC15" s="352"/>
      <c r="CD15" s="485" t="s">
        <v>134</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135</v>
      </c>
      <c r="M16" s="496"/>
      <c r="N16" s="496"/>
      <c r="O16" s="496"/>
      <c r="P16" s="496"/>
      <c r="Q16" s="497"/>
      <c r="R16" s="488" t="s">
        <v>136</v>
      </c>
      <c r="S16" s="489"/>
      <c r="T16" s="489"/>
      <c r="U16" s="489"/>
      <c r="V16" s="490"/>
      <c r="W16" s="377"/>
      <c r="X16" s="378"/>
      <c r="Y16" s="378"/>
      <c r="Z16" s="378"/>
      <c r="AA16" s="378"/>
      <c r="AB16" s="367"/>
      <c r="AC16" s="471">
        <v>20.2</v>
      </c>
      <c r="AD16" s="472"/>
      <c r="AE16" s="472"/>
      <c r="AF16" s="472"/>
      <c r="AG16" s="473"/>
      <c r="AH16" s="471">
        <v>23.8</v>
      </c>
      <c r="AI16" s="472"/>
      <c r="AJ16" s="472"/>
      <c r="AK16" s="472"/>
      <c r="AL16" s="474"/>
      <c r="AM16" s="416"/>
      <c r="AN16" s="417"/>
      <c r="AO16" s="417"/>
      <c r="AP16" s="417"/>
      <c r="AQ16" s="417"/>
      <c r="AR16" s="417"/>
      <c r="AS16" s="417"/>
      <c r="AT16" s="418"/>
      <c r="AU16" s="419"/>
      <c r="AV16" s="420"/>
      <c r="AW16" s="420"/>
      <c r="AX16" s="420"/>
      <c r="AY16" s="421" t="s">
        <v>137</v>
      </c>
      <c r="AZ16" s="422"/>
      <c r="BA16" s="422"/>
      <c r="BB16" s="422"/>
      <c r="BC16" s="422"/>
      <c r="BD16" s="422"/>
      <c r="BE16" s="422"/>
      <c r="BF16" s="422"/>
      <c r="BG16" s="422"/>
      <c r="BH16" s="422"/>
      <c r="BI16" s="422"/>
      <c r="BJ16" s="422"/>
      <c r="BK16" s="422"/>
      <c r="BL16" s="422"/>
      <c r="BM16" s="423"/>
      <c r="BN16" s="387">
        <v>1420394</v>
      </c>
      <c r="BO16" s="388"/>
      <c r="BP16" s="388"/>
      <c r="BQ16" s="388"/>
      <c r="BR16" s="388"/>
      <c r="BS16" s="388"/>
      <c r="BT16" s="388"/>
      <c r="BU16" s="389"/>
      <c r="BV16" s="387">
        <v>1480547</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138</v>
      </c>
      <c r="N17" s="492"/>
      <c r="O17" s="492"/>
      <c r="P17" s="492"/>
      <c r="Q17" s="493"/>
      <c r="R17" s="488" t="s">
        <v>136</v>
      </c>
      <c r="S17" s="489"/>
      <c r="T17" s="489"/>
      <c r="U17" s="489"/>
      <c r="V17" s="490"/>
      <c r="W17" s="403" t="s">
        <v>139</v>
      </c>
      <c r="X17" s="404"/>
      <c r="Y17" s="404"/>
      <c r="Z17" s="404"/>
      <c r="AA17" s="404"/>
      <c r="AB17" s="394"/>
      <c r="AC17" s="438">
        <v>358</v>
      </c>
      <c r="AD17" s="439"/>
      <c r="AE17" s="439"/>
      <c r="AF17" s="439"/>
      <c r="AG17" s="478"/>
      <c r="AH17" s="438">
        <v>362</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331559</v>
      </c>
      <c r="BO17" s="388"/>
      <c r="BP17" s="388"/>
      <c r="BQ17" s="388"/>
      <c r="BR17" s="388"/>
      <c r="BS17" s="388"/>
      <c r="BT17" s="388"/>
      <c r="BU17" s="389"/>
      <c r="BV17" s="387">
        <v>333117</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141</v>
      </c>
      <c r="C18" s="430"/>
      <c r="D18" s="430"/>
      <c r="E18" s="499"/>
      <c r="F18" s="499"/>
      <c r="G18" s="499"/>
      <c r="H18" s="499"/>
      <c r="I18" s="499"/>
      <c r="J18" s="499"/>
      <c r="K18" s="499"/>
      <c r="L18" s="500">
        <v>369.96</v>
      </c>
      <c r="M18" s="500"/>
      <c r="N18" s="500"/>
      <c r="O18" s="500"/>
      <c r="P18" s="500"/>
      <c r="Q18" s="500"/>
      <c r="R18" s="501"/>
      <c r="S18" s="501"/>
      <c r="T18" s="501"/>
      <c r="U18" s="501"/>
      <c r="V18" s="502"/>
      <c r="W18" s="405"/>
      <c r="X18" s="406"/>
      <c r="Y18" s="406"/>
      <c r="Z18" s="406"/>
      <c r="AA18" s="406"/>
      <c r="AB18" s="397"/>
      <c r="AC18" s="503">
        <v>74.599999999999994</v>
      </c>
      <c r="AD18" s="504"/>
      <c r="AE18" s="504"/>
      <c r="AF18" s="504"/>
      <c r="AG18" s="505"/>
      <c r="AH18" s="503">
        <v>70.2</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1113449</v>
      </c>
      <c r="BO18" s="388"/>
      <c r="BP18" s="388"/>
      <c r="BQ18" s="388"/>
      <c r="BR18" s="388"/>
      <c r="BS18" s="388"/>
      <c r="BT18" s="388"/>
      <c r="BU18" s="389"/>
      <c r="BV18" s="387">
        <v>1101989</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143</v>
      </c>
      <c r="C19" s="430"/>
      <c r="D19" s="430"/>
      <c r="E19" s="499"/>
      <c r="F19" s="499"/>
      <c r="G19" s="499"/>
      <c r="H19" s="499"/>
      <c r="I19" s="499"/>
      <c r="J19" s="499"/>
      <c r="K19" s="499"/>
      <c r="L19" s="507">
        <v>3</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2100310</v>
      </c>
      <c r="BO19" s="388"/>
      <c r="BP19" s="388"/>
      <c r="BQ19" s="388"/>
      <c r="BR19" s="388"/>
      <c r="BS19" s="388"/>
      <c r="BT19" s="388"/>
      <c r="BU19" s="389"/>
      <c r="BV19" s="387">
        <v>2153411</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145</v>
      </c>
      <c r="C20" s="430"/>
      <c r="D20" s="430"/>
      <c r="E20" s="499"/>
      <c r="F20" s="499"/>
      <c r="G20" s="499"/>
      <c r="H20" s="499"/>
      <c r="I20" s="499"/>
      <c r="J20" s="499"/>
      <c r="K20" s="499"/>
      <c r="L20" s="507">
        <v>573</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5" t="s">
        <v>151</v>
      </c>
      <c r="AI22" s="404"/>
      <c r="AJ22" s="404"/>
      <c r="AK22" s="404"/>
      <c r="AL22" s="394"/>
      <c r="AM22" s="545" t="s">
        <v>152</v>
      </c>
      <c r="AN22" s="546"/>
      <c r="AO22" s="546"/>
      <c r="AP22" s="546"/>
      <c r="AQ22" s="546"/>
      <c r="AR22" s="547"/>
      <c r="AS22" s="526" t="s">
        <v>149</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153</v>
      </c>
      <c r="AZ23" s="348"/>
      <c r="BA23" s="348"/>
      <c r="BB23" s="348"/>
      <c r="BC23" s="348"/>
      <c r="BD23" s="348"/>
      <c r="BE23" s="348"/>
      <c r="BF23" s="348"/>
      <c r="BG23" s="348"/>
      <c r="BH23" s="348"/>
      <c r="BI23" s="348"/>
      <c r="BJ23" s="348"/>
      <c r="BK23" s="348"/>
      <c r="BL23" s="348"/>
      <c r="BM23" s="349"/>
      <c r="BN23" s="387">
        <v>2024478</v>
      </c>
      <c r="BO23" s="388"/>
      <c r="BP23" s="388"/>
      <c r="BQ23" s="388"/>
      <c r="BR23" s="388"/>
      <c r="BS23" s="388"/>
      <c r="BT23" s="388"/>
      <c r="BU23" s="389"/>
      <c r="BV23" s="387">
        <v>1930963</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154</v>
      </c>
      <c r="F24" s="417"/>
      <c r="G24" s="417"/>
      <c r="H24" s="417"/>
      <c r="I24" s="417"/>
      <c r="J24" s="417"/>
      <c r="K24" s="418"/>
      <c r="L24" s="438">
        <v>1</v>
      </c>
      <c r="M24" s="439"/>
      <c r="N24" s="439"/>
      <c r="O24" s="439"/>
      <c r="P24" s="478"/>
      <c r="Q24" s="438">
        <v>5700</v>
      </c>
      <c r="R24" s="439"/>
      <c r="S24" s="439"/>
      <c r="T24" s="439"/>
      <c r="U24" s="439"/>
      <c r="V24" s="478"/>
      <c r="W24" s="533"/>
      <c r="X24" s="521"/>
      <c r="Y24" s="522"/>
      <c r="Z24" s="437" t="s">
        <v>155</v>
      </c>
      <c r="AA24" s="417"/>
      <c r="AB24" s="417"/>
      <c r="AC24" s="417"/>
      <c r="AD24" s="417"/>
      <c r="AE24" s="417"/>
      <c r="AF24" s="417"/>
      <c r="AG24" s="418"/>
      <c r="AH24" s="438">
        <v>45</v>
      </c>
      <c r="AI24" s="439"/>
      <c r="AJ24" s="439"/>
      <c r="AK24" s="439"/>
      <c r="AL24" s="478"/>
      <c r="AM24" s="438">
        <v>137520</v>
      </c>
      <c r="AN24" s="439"/>
      <c r="AO24" s="439"/>
      <c r="AP24" s="439"/>
      <c r="AQ24" s="439"/>
      <c r="AR24" s="478"/>
      <c r="AS24" s="438">
        <v>3056</v>
      </c>
      <c r="AT24" s="439"/>
      <c r="AU24" s="439"/>
      <c r="AV24" s="439"/>
      <c r="AW24" s="439"/>
      <c r="AX24" s="440"/>
      <c r="AY24" s="553" t="s">
        <v>156</v>
      </c>
      <c r="AZ24" s="554"/>
      <c r="BA24" s="554"/>
      <c r="BB24" s="554"/>
      <c r="BC24" s="554"/>
      <c r="BD24" s="554"/>
      <c r="BE24" s="554"/>
      <c r="BF24" s="554"/>
      <c r="BG24" s="554"/>
      <c r="BH24" s="554"/>
      <c r="BI24" s="554"/>
      <c r="BJ24" s="554"/>
      <c r="BK24" s="554"/>
      <c r="BL24" s="554"/>
      <c r="BM24" s="555"/>
      <c r="BN24" s="387">
        <v>1996897</v>
      </c>
      <c r="BO24" s="388"/>
      <c r="BP24" s="388"/>
      <c r="BQ24" s="388"/>
      <c r="BR24" s="388"/>
      <c r="BS24" s="388"/>
      <c r="BT24" s="388"/>
      <c r="BU24" s="389"/>
      <c r="BV24" s="387">
        <v>1896729</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157</v>
      </c>
      <c r="F25" s="417"/>
      <c r="G25" s="417"/>
      <c r="H25" s="417"/>
      <c r="I25" s="417"/>
      <c r="J25" s="417"/>
      <c r="K25" s="418"/>
      <c r="L25" s="438">
        <v>1</v>
      </c>
      <c r="M25" s="439"/>
      <c r="N25" s="439"/>
      <c r="O25" s="439"/>
      <c r="P25" s="478"/>
      <c r="Q25" s="438">
        <v>5200</v>
      </c>
      <c r="R25" s="439"/>
      <c r="S25" s="439"/>
      <c r="T25" s="439"/>
      <c r="U25" s="439"/>
      <c r="V25" s="478"/>
      <c r="W25" s="533"/>
      <c r="X25" s="521"/>
      <c r="Y25" s="522"/>
      <c r="Z25" s="437" t="s">
        <v>158</v>
      </c>
      <c r="AA25" s="417"/>
      <c r="AB25" s="417"/>
      <c r="AC25" s="417"/>
      <c r="AD25" s="417"/>
      <c r="AE25" s="417"/>
      <c r="AF25" s="417"/>
      <c r="AG25" s="418"/>
      <c r="AH25" s="438" t="s">
        <v>122</v>
      </c>
      <c r="AI25" s="439"/>
      <c r="AJ25" s="439"/>
      <c r="AK25" s="439"/>
      <c r="AL25" s="478"/>
      <c r="AM25" s="438" t="s">
        <v>122</v>
      </c>
      <c r="AN25" s="439"/>
      <c r="AO25" s="439"/>
      <c r="AP25" s="439"/>
      <c r="AQ25" s="439"/>
      <c r="AR25" s="478"/>
      <c r="AS25" s="438" t="s">
        <v>122</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v>28312</v>
      </c>
      <c r="BO25" s="351"/>
      <c r="BP25" s="351"/>
      <c r="BQ25" s="351"/>
      <c r="BR25" s="351"/>
      <c r="BS25" s="351"/>
      <c r="BT25" s="351"/>
      <c r="BU25" s="352"/>
      <c r="BV25" s="350">
        <v>39263</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160</v>
      </c>
      <c r="F26" s="417"/>
      <c r="G26" s="417"/>
      <c r="H26" s="417"/>
      <c r="I26" s="417"/>
      <c r="J26" s="417"/>
      <c r="K26" s="418"/>
      <c r="L26" s="438">
        <v>1</v>
      </c>
      <c r="M26" s="439"/>
      <c r="N26" s="439"/>
      <c r="O26" s="439"/>
      <c r="P26" s="478"/>
      <c r="Q26" s="438">
        <v>5100</v>
      </c>
      <c r="R26" s="439"/>
      <c r="S26" s="439"/>
      <c r="T26" s="439"/>
      <c r="U26" s="439"/>
      <c r="V26" s="478"/>
      <c r="W26" s="533"/>
      <c r="X26" s="521"/>
      <c r="Y26" s="522"/>
      <c r="Z26" s="437" t="s">
        <v>161</v>
      </c>
      <c r="AA26" s="543"/>
      <c r="AB26" s="543"/>
      <c r="AC26" s="543"/>
      <c r="AD26" s="543"/>
      <c r="AE26" s="543"/>
      <c r="AF26" s="543"/>
      <c r="AG26" s="544"/>
      <c r="AH26" s="438">
        <v>1</v>
      </c>
      <c r="AI26" s="439"/>
      <c r="AJ26" s="439"/>
      <c r="AK26" s="439"/>
      <c r="AL26" s="478"/>
      <c r="AM26" s="438" t="s">
        <v>162</v>
      </c>
      <c r="AN26" s="439"/>
      <c r="AO26" s="439"/>
      <c r="AP26" s="439"/>
      <c r="AQ26" s="439"/>
      <c r="AR26" s="478"/>
      <c r="AS26" s="438" t="s">
        <v>162</v>
      </c>
      <c r="AT26" s="439"/>
      <c r="AU26" s="439"/>
      <c r="AV26" s="439"/>
      <c r="AW26" s="439"/>
      <c r="AX26" s="440"/>
      <c r="AY26" s="390" t="s">
        <v>163</v>
      </c>
      <c r="AZ26" s="391"/>
      <c r="BA26" s="391"/>
      <c r="BB26" s="391"/>
      <c r="BC26" s="391"/>
      <c r="BD26" s="391"/>
      <c r="BE26" s="391"/>
      <c r="BF26" s="391"/>
      <c r="BG26" s="391"/>
      <c r="BH26" s="391"/>
      <c r="BI26" s="391"/>
      <c r="BJ26" s="391"/>
      <c r="BK26" s="391"/>
      <c r="BL26" s="391"/>
      <c r="BM26" s="392"/>
      <c r="BN26" s="387" t="s">
        <v>122</v>
      </c>
      <c r="BO26" s="388"/>
      <c r="BP26" s="388"/>
      <c r="BQ26" s="388"/>
      <c r="BR26" s="388"/>
      <c r="BS26" s="388"/>
      <c r="BT26" s="388"/>
      <c r="BU26" s="389"/>
      <c r="BV26" s="387" t="s">
        <v>122</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164</v>
      </c>
      <c r="F27" s="417"/>
      <c r="G27" s="417"/>
      <c r="H27" s="417"/>
      <c r="I27" s="417"/>
      <c r="J27" s="417"/>
      <c r="K27" s="418"/>
      <c r="L27" s="438">
        <v>1</v>
      </c>
      <c r="M27" s="439"/>
      <c r="N27" s="439"/>
      <c r="O27" s="439"/>
      <c r="P27" s="478"/>
      <c r="Q27" s="438">
        <v>2180</v>
      </c>
      <c r="R27" s="439"/>
      <c r="S27" s="439"/>
      <c r="T27" s="439"/>
      <c r="U27" s="439"/>
      <c r="V27" s="478"/>
      <c r="W27" s="533"/>
      <c r="X27" s="521"/>
      <c r="Y27" s="522"/>
      <c r="Z27" s="437" t="s">
        <v>165</v>
      </c>
      <c r="AA27" s="417"/>
      <c r="AB27" s="417"/>
      <c r="AC27" s="417"/>
      <c r="AD27" s="417"/>
      <c r="AE27" s="417"/>
      <c r="AF27" s="417"/>
      <c r="AG27" s="418"/>
      <c r="AH27" s="438" t="s">
        <v>122</v>
      </c>
      <c r="AI27" s="439"/>
      <c r="AJ27" s="439"/>
      <c r="AK27" s="439"/>
      <c r="AL27" s="478"/>
      <c r="AM27" s="438" t="s">
        <v>122</v>
      </c>
      <c r="AN27" s="439"/>
      <c r="AO27" s="439"/>
      <c r="AP27" s="439"/>
      <c r="AQ27" s="439"/>
      <c r="AR27" s="478"/>
      <c r="AS27" s="438" t="s">
        <v>122</v>
      </c>
      <c r="AT27" s="439"/>
      <c r="AU27" s="439"/>
      <c r="AV27" s="439"/>
      <c r="AW27" s="439"/>
      <c r="AX27" s="440"/>
      <c r="AY27" s="479" t="s">
        <v>166</v>
      </c>
      <c r="AZ27" s="480"/>
      <c r="BA27" s="480"/>
      <c r="BB27" s="480"/>
      <c r="BC27" s="480"/>
      <c r="BD27" s="480"/>
      <c r="BE27" s="480"/>
      <c r="BF27" s="480"/>
      <c r="BG27" s="480"/>
      <c r="BH27" s="480"/>
      <c r="BI27" s="480"/>
      <c r="BJ27" s="480"/>
      <c r="BK27" s="480"/>
      <c r="BL27" s="480"/>
      <c r="BM27" s="481"/>
      <c r="BN27" s="556" t="s">
        <v>122</v>
      </c>
      <c r="BO27" s="557"/>
      <c r="BP27" s="557"/>
      <c r="BQ27" s="557"/>
      <c r="BR27" s="557"/>
      <c r="BS27" s="557"/>
      <c r="BT27" s="557"/>
      <c r="BU27" s="558"/>
      <c r="BV27" s="556">
        <v>99236</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167</v>
      </c>
      <c r="F28" s="417"/>
      <c r="G28" s="417"/>
      <c r="H28" s="417"/>
      <c r="I28" s="417"/>
      <c r="J28" s="417"/>
      <c r="K28" s="418"/>
      <c r="L28" s="438">
        <v>1</v>
      </c>
      <c r="M28" s="439"/>
      <c r="N28" s="439"/>
      <c r="O28" s="439"/>
      <c r="P28" s="478"/>
      <c r="Q28" s="438">
        <v>1740</v>
      </c>
      <c r="R28" s="439"/>
      <c r="S28" s="439"/>
      <c r="T28" s="439"/>
      <c r="U28" s="439"/>
      <c r="V28" s="478"/>
      <c r="W28" s="533"/>
      <c r="X28" s="521"/>
      <c r="Y28" s="522"/>
      <c r="Z28" s="437" t="s">
        <v>168</v>
      </c>
      <c r="AA28" s="417"/>
      <c r="AB28" s="417"/>
      <c r="AC28" s="417"/>
      <c r="AD28" s="417"/>
      <c r="AE28" s="417"/>
      <c r="AF28" s="417"/>
      <c r="AG28" s="418"/>
      <c r="AH28" s="438" t="s">
        <v>122</v>
      </c>
      <c r="AI28" s="439"/>
      <c r="AJ28" s="439"/>
      <c r="AK28" s="439"/>
      <c r="AL28" s="478"/>
      <c r="AM28" s="438" t="s">
        <v>122</v>
      </c>
      <c r="AN28" s="439"/>
      <c r="AO28" s="439"/>
      <c r="AP28" s="439"/>
      <c r="AQ28" s="439"/>
      <c r="AR28" s="478"/>
      <c r="AS28" s="438" t="s">
        <v>122</v>
      </c>
      <c r="AT28" s="439"/>
      <c r="AU28" s="439"/>
      <c r="AV28" s="439"/>
      <c r="AW28" s="439"/>
      <c r="AX28" s="440"/>
      <c r="AY28" s="559" t="s">
        <v>169</v>
      </c>
      <c r="AZ28" s="560"/>
      <c r="BA28" s="560"/>
      <c r="BB28" s="561"/>
      <c r="BC28" s="347" t="s">
        <v>170</v>
      </c>
      <c r="BD28" s="348"/>
      <c r="BE28" s="348"/>
      <c r="BF28" s="348"/>
      <c r="BG28" s="348"/>
      <c r="BH28" s="348"/>
      <c r="BI28" s="348"/>
      <c r="BJ28" s="348"/>
      <c r="BK28" s="348"/>
      <c r="BL28" s="348"/>
      <c r="BM28" s="349"/>
      <c r="BN28" s="350">
        <v>612964</v>
      </c>
      <c r="BO28" s="351"/>
      <c r="BP28" s="351"/>
      <c r="BQ28" s="351"/>
      <c r="BR28" s="351"/>
      <c r="BS28" s="351"/>
      <c r="BT28" s="351"/>
      <c r="BU28" s="352"/>
      <c r="BV28" s="350">
        <v>612697</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171</v>
      </c>
      <c r="F29" s="417"/>
      <c r="G29" s="417"/>
      <c r="H29" s="417"/>
      <c r="I29" s="417"/>
      <c r="J29" s="417"/>
      <c r="K29" s="418"/>
      <c r="L29" s="438">
        <v>6</v>
      </c>
      <c r="M29" s="439"/>
      <c r="N29" s="439"/>
      <c r="O29" s="439"/>
      <c r="P29" s="478"/>
      <c r="Q29" s="438">
        <v>1560</v>
      </c>
      <c r="R29" s="439"/>
      <c r="S29" s="439"/>
      <c r="T29" s="439"/>
      <c r="U29" s="439"/>
      <c r="V29" s="478"/>
      <c r="W29" s="534"/>
      <c r="X29" s="535"/>
      <c r="Y29" s="536"/>
      <c r="Z29" s="437" t="s">
        <v>172</v>
      </c>
      <c r="AA29" s="417"/>
      <c r="AB29" s="417"/>
      <c r="AC29" s="417"/>
      <c r="AD29" s="417"/>
      <c r="AE29" s="417"/>
      <c r="AF29" s="417"/>
      <c r="AG29" s="418"/>
      <c r="AH29" s="438">
        <v>45</v>
      </c>
      <c r="AI29" s="439"/>
      <c r="AJ29" s="439"/>
      <c r="AK29" s="439"/>
      <c r="AL29" s="478"/>
      <c r="AM29" s="438">
        <v>137520</v>
      </c>
      <c r="AN29" s="439"/>
      <c r="AO29" s="439"/>
      <c r="AP29" s="439"/>
      <c r="AQ29" s="439"/>
      <c r="AR29" s="478"/>
      <c r="AS29" s="438">
        <v>3056</v>
      </c>
      <c r="AT29" s="439"/>
      <c r="AU29" s="439"/>
      <c r="AV29" s="439"/>
      <c r="AW29" s="439"/>
      <c r="AX29" s="440"/>
      <c r="AY29" s="562"/>
      <c r="AZ29" s="563"/>
      <c r="BA29" s="563"/>
      <c r="BB29" s="564"/>
      <c r="BC29" s="421" t="s">
        <v>173</v>
      </c>
      <c r="BD29" s="422"/>
      <c r="BE29" s="422"/>
      <c r="BF29" s="422"/>
      <c r="BG29" s="422"/>
      <c r="BH29" s="422"/>
      <c r="BI29" s="422"/>
      <c r="BJ29" s="422"/>
      <c r="BK29" s="422"/>
      <c r="BL29" s="422"/>
      <c r="BM29" s="423"/>
      <c r="BN29" s="387">
        <v>234801</v>
      </c>
      <c r="BO29" s="388"/>
      <c r="BP29" s="388"/>
      <c r="BQ29" s="388"/>
      <c r="BR29" s="388"/>
      <c r="BS29" s="388"/>
      <c r="BT29" s="388"/>
      <c r="BU29" s="389"/>
      <c r="BV29" s="387">
        <v>234650</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174</v>
      </c>
      <c r="X30" s="541"/>
      <c r="Y30" s="541"/>
      <c r="Z30" s="541"/>
      <c r="AA30" s="541"/>
      <c r="AB30" s="541"/>
      <c r="AC30" s="541"/>
      <c r="AD30" s="541"/>
      <c r="AE30" s="541"/>
      <c r="AF30" s="541"/>
      <c r="AG30" s="542"/>
      <c r="AH30" s="503">
        <v>97.1</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175</v>
      </c>
      <c r="BD30" s="554"/>
      <c r="BE30" s="554"/>
      <c r="BF30" s="554"/>
      <c r="BG30" s="554"/>
      <c r="BH30" s="554"/>
      <c r="BI30" s="554"/>
      <c r="BJ30" s="554"/>
      <c r="BK30" s="554"/>
      <c r="BL30" s="554"/>
      <c r="BM30" s="555"/>
      <c r="BN30" s="556">
        <v>1014037</v>
      </c>
      <c r="BO30" s="557"/>
      <c r="BP30" s="557"/>
      <c r="BQ30" s="557"/>
      <c r="BR30" s="557"/>
      <c r="BS30" s="557"/>
      <c r="BT30" s="557"/>
      <c r="BU30" s="558"/>
      <c r="BV30" s="556">
        <v>789604</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182</v>
      </c>
      <c r="D33" s="411"/>
      <c r="E33" s="376" t="s">
        <v>183</v>
      </c>
      <c r="F33" s="376"/>
      <c r="G33" s="376"/>
      <c r="H33" s="376"/>
      <c r="I33" s="376"/>
      <c r="J33" s="376"/>
      <c r="K33" s="376"/>
      <c r="L33" s="376"/>
      <c r="M33" s="376"/>
      <c r="N33" s="376"/>
      <c r="O33" s="376"/>
      <c r="P33" s="376"/>
      <c r="Q33" s="376"/>
      <c r="R33" s="376"/>
      <c r="S33" s="376"/>
      <c r="T33" s="169"/>
      <c r="U33" s="411" t="s">
        <v>182</v>
      </c>
      <c r="V33" s="411"/>
      <c r="W33" s="376" t="s">
        <v>183</v>
      </c>
      <c r="X33" s="376"/>
      <c r="Y33" s="376"/>
      <c r="Z33" s="376"/>
      <c r="AA33" s="376"/>
      <c r="AB33" s="376"/>
      <c r="AC33" s="376"/>
      <c r="AD33" s="376"/>
      <c r="AE33" s="376"/>
      <c r="AF33" s="376"/>
      <c r="AG33" s="376"/>
      <c r="AH33" s="376"/>
      <c r="AI33" s="376"/>
      <c r="AJ33" s="376"/>
      <c r="AK33" s="376"/>
      <c r="AL33" s="169"/>
      <c r="AM33" s="411" t="s">
        <v>182</v>
      </c>
      <c r="AN33" s="411"/>
      <c r="AO33" s="376" t="s">
        <v>183</v>
      </c>
      <c r="AP33" s="376"/>
      <c r="AQ33" s="376"/>
      <c r="AR33" s="376"/>
      <c r="AS33" s="376"/>
      <c r="AT33" s="376"/>
      <c r="AU33" s="376"/>
      <c r="AV33" s="376"/>
      <c r="AW33" s="376"/>
      <c r="AX33" s="376"/>
      <c r="AY33" s="376"/>
      <c r="AZ33" s="376"/>
      <c r="BA33" s="376"/>
      <c r="BB33" s="376"/>
      <c r="BC33" s="376"/>
      <c r="BD33" s="170"/>
      <c r="BE33" s="376" t="s">
        <v>184</v>
      </c>
      <c r="BF33" s="376"/>
      <c r="BG33" s="376" t="s">
        <v>185</v>
      </c>
      <c r="BH33" s="376"/>
      <c r="BI33" s="376"/>
      <c r="BJ33" s="376"/>
      <c r="BK33" s="376"/>
      <c r="BL33" s="376"/>
      <c r="BM33" s="376"/>
      <c r="BN33" s="376"/>
      <c r="BO33" s="376"/>
      <c r="BP33" s="376"/>
      <c r="BQ33" s="376"/>
      <c r="BR33" s="376"/>
      <c r="BS33" s="376"/>
      <c r="BT33" s="376"/>
      <c r="BU33" s="376"/>
      <c r="BV33" s="170"/>
      <c r="BW33" s="411" t="s">
        <v>184</v>
      </c>
      <c r="BX33" s="411"/>
      <c r="BY33" s="376" t="s">
        <v>186</v>
      </c>
      <c r="BZ33" s="376"/>
      <c r="CA33" s="376"/>
      <c r="CB33" s="376"/>
      <c r="CC33" s="376"/>
      <c r="CD33" s="376"/>
      <c r="CE33" s="376"/>
      <c r="CF33" s="376"/>
      <c r="CG33" s="376"/>
      <c r="CH33" s="376"/>
      <c r="CI33" s="376"/>
      <c r="CJ33" s="376"/>
      <c r="CK33" s="376"/>
      <c r="CL33" s="376"/>
      <c r="CM33" s="376"/>
      <c r="CN33" s="169"/>
      <c r="CO33" s="411" t="s">
        <v>182</v>
      </c>
      <c r="CP33" s="411"/>
      <c r="CQ33" s="376" t="s">
        <v>187</v>
      </c>
      <c r="CR33" s="376"/>
      <c r="CS33" s="376"/>
      <c r="CT33" s="376"/>
      <c r="CU33" s="376"/>
      <c r="CV33" s="376"/>
      <c r="CW33" s="376"/>
      <c r="CX33" s="376"/>
      <c r="CY33" s="376"/>
      <c r="CZ33" s="376"/>
      <c r="DA33" s="376"/>
      <c r="DB33" s="376"/>
      <c r="DC33" s="376"/>
      <c r="DD33" s="376"/>
      <c r="DE33" s="376"/>
      <c r="DF33" s="169"/>
      <c r="DG33" s="376" t="s">
        <v>188</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4</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t="str">
        <f>IF(AO34="","",MAX(C34:D43,U34:V43)+1)</f>
        <v/>
      </c>
      <c r="AN34" s="568"/>
      <c r="AO34" s="569"/>
      <c r="AP34" s="569"/>
      <c r="AQ34" s="569"/>
      <c r="AR34" s="569"/>
      <c r="AS34" s="569"/>
      <c r="AT34" s="569"/>
      <c r="AU34" s="569"/>
      <c r="AV34" s="569"/>
      <c r="AW34" s="569"/>
      <c r="AX34" s="569"/>
      <c r="AY34" s="569"/>
      <c r="AZ34" s="569"/>
      <c r="BA34" s="569"/>
      <c r="BB34" s="569"/>
      <c r="BC34" s="569"/>
      <c r="BD34" s="167"/>
      <c r="BE34" s="568">
        <f>IF(BG34="","",MAX(C34:D43,U34:V43,AM34:AN43)+1)</f>
        <v>8</v>
      </c>
      <c r="BF34" s="568"/>
      <c r="BG34" s="569" t="str">
        <f>IF('各会計、関係団体の財政状況及び健全化判断比率'!B32="","",'各会計、関係団体の財政状況及び健全化判断比率'!B32)</f>
        <v>簡易水道事業特別会計</v>
      </c>
      <c r="BH34" s="569"/>
      <c r="BI34" s="569"/>
      <c r="BJ34" s="569"/>
      <c r="BK34" s="569"/>
      <c r="BL34" s="569"/>
      <c r="BM34" s="569"/>
      <c r="BN34" s="569"/>
      <c r="BO34" s="569"/>
      <c r="BP34" s="569"/>
      <c r="BQ34" s="569"/>
      <c r="BR34" s="569"/>
      <c r="BS34" s="569"/>
      <c r="BT34" s="569"/>
      <c r="BU34" s="569"/>
      <c r="BV34" s="167"/>
      <c r="BW34" s="568">
        <f>IF(BY34="","",MAX(C34:D43,U34:V43,AM34:AN43,BE34:BF43)+1)</f>
        <v>12</v>
      </c>
      <c r="BX34" s="568"/>
      <c r="BY34" s="569" t="str">
        <f>IF('各会計、関係団体の財政状況及び健全化判断比率'!B68="","",'各会計、関係団体の財政状況及び健全化判断比率'!B68)</f>
        <v>峡南広域行政組合（一般会計）</v>
      </c>
      <c r="BZ34" s="569"/>
      <c r="CA34" s="569"/>
      <c r="CB34" s="569"/>
      <c r="CC34" s="569"/>
      <c r="CD34" s="569"/>
      <c r="CE34" s="569"/>
      <c r="CF34" s="569"/>
      <c r="CG34" s="569"/>
      <c r="CH34" s="569"/>
      <c r="CI34" s="569"/>
      <c r="CJ34" s="569"/>
      <c r="CK34" s="569"/>
      <c r="CL34" s="569"/>
      <c r="CM34" s="569"/>
      <c r="CN34" s="167"/>
      <c r="CO34" s="568">
        <f>IF(CQ34="","",MAX(C34:D43,U34:V43,AM34:AN43,BE34:BF43,BW34:BX43)+1)</f>
        <v>22</v>
      </c>
      <c r="CP34" s="568"/>
      <c r="CQ34" s="569" t="str">
        <f>IF('各会計、関係団体の財政状況及び健全化判断比率'!BS7="","",'各会計、関係団体の財政状況及び健全化判断比率'!BS7)</f>
        <v>南アルプスふるさと活性化財団</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f>IF(E35="","",C34+1)</f>
        <v>2</v>
      </c>
      <c r="D35" s="568"/>
      <c r="E35" s="569" t="str">
        <f>IF('各会計、関係団体の財政状況及び健全化判断比率'!B8="","",'各会計、関係団体の財政状況及び健全化判断比率'!B8)</f>
        <v>奨学金特別会計</v>
      </c>
      <c r="F35" s="569"/>
      <c r="G35" s="569"/>
      <c r="H35" s="569"/>
      <c r="I35" s="569"/>
      <c r="J35" s="569"/>
      <c r="K35" s="569"/>
      <c r="L35" s="569"/>
      <c r="M35" s="569"/>
      <c r="N35" s="569"/>
      <c r="O35" s="569"/>
      <c r="P35" s="569"/>
      <c r="Q35" s="569"/>
      <c r="R35" s="569"/>
      <c r="S35" s="569"/>
      <c r="T35" s="167"/>
      <c r="U35" s="568">
        <f>IF(W35="","",U34+1)</f>
        <v>5</v>
      </c>
      <c r="V35" s="568"/>
      <c r="W35" s="569" t="str">
        <f>IF('各会計、関係団体の財政状況及び健全化判断比率'!B29="","",'各会計、関係団体の財政状況及び健全化判断比率'!B29)</f>
        <v>介護保険特別会計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9</v>
      </c>
      <c r="BF35" s="568"/>
      <c r="BG35" s="569" t="str">
        <f>IF('各会計、関係団体の財政状況及び健全化判断比率'!B33="","",'各会計、関係団体の財政状況及び健全化判断比率'!B33)</f>
        <v>特定環境保全公共下水道特別会計</v>
      </c>
      <c r="BH35" s="569"/>
      <c r="BI35" s="569"/>
      <c r="BJ35" s="569"/>
      <c r="BK35" s="569"/>
      <c r="BL35" s="569"/>
      <c r="BM35" s="569"/>
      <c r="BN35" s="569"/>
      <c r="BO35" s="569"/>
      <c r="BP35" s="569"/>
      <c r="BQ35" s="569"/>
      <c r="BR35" s="569"/>
      <c r="BS35" s="569"/>
      <c r="BT35" s="569"/>
      <c r="BU35" s="569"/>
      <c r="BV35" s="167"/>
      <c r="BW35" s="568">
        <f t="shared" ref="BW35:BW43" si="2">IF(BY35="","",BW34+1)</f>
        <v>13</v>
      </c>
      <c r="BX35" s="568"/>
      <c r="BY35" s="569" t="str">
        <f>IF('各会計、関係団体の財政状況及び健全化判断比率'!B69="","",'各会計、関係団体の財政状況及び健全化判断比率'!B69)</f>
        <v>峡南広域行政組合（ふるさと市町村圏特別会計）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f>IF(E36="","",C35+1)</f>
        <v>3</v>
      </c>
      <c r="D36" s="568"/>
      <c r="E36" s="569" t="str">
        <f>IF('各会計、関係団体の財政状況及び健全化判断比率'!B9="","",'各会計、関係団体の財政状況及び健全化判断比率'!B9)</f>
        <v>千須和地区住宅地造成事業特別会計</v>
      </c>
      <c r="F36" s="569"/>
      <c r="G36" s="569"/>
      <c r="H36" s="569"/>
      <c r="I36" s="569"/>
      <c r="J36" s="569"/>
      <c r="K36" s="569"/>
      <c r="L36" s="569"/>
      <c r="M36" s="569"/>
      <c r="N36" s="569"/>
      <c r="O36" s="569"/>
      <c r="P36" s="569"/>
      <c r="Q36" s="569"/>
      <c r="R36" s="569"/>
      <c r="S36" s="569"/>
      <c r="T36" s="167"/>
      <c r="U36" s="568">
        <f t="shared" ref="U36:U43" si="4">IF(W36="","",U35+1)</f>
        <v>6</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10</v>
      </c>
      <c r="BF36" s="568"/>
      <c r="BG36" s="569" t="str">
        <f>IF('各会計、関係団体の財政状況及び健全化判断比率'!B34="","",'各会計、関係団体の財政状況及び健全化判断比率'!B34)</f>
        <v>農業集落排水事業特別会計</v>
      </c>
      <c r="BH36" s="569"/>
      <c r="BI36" s="569"/>
      <c r="BJ36" s="569"/>
      <c r="BK36" s="569"/>
      <c r="BL36" s="569"/>
      <c r="BM36" s="569"/>
      <c r="BN36" s="569"/>
      <c r="BO36" s="569"/>
      <c r="BP36" s="569"/>
      <c r="BQ36" s="569"/>
      <c r="BR36" s="569"/>
      <c r="BS36" s="569"/>
      <c r="BT36" s="569"/>
      <c r="BU36" s="569"/>
      <c r="BV36" s="167"/>
      <c r="BW36" s="568">
        <f t="shared" si="2"/>
        <v>14</v>
      </c>
      <c r="BX36" s="568"/>
      <c r="BY36" s="569" t="str">
        <f>IF('各会計、関係団体の財政状況及び健全化判断比率'!B70="","",'各会計、関係団体の財政状況及び健全化判断比率'!B70)</f>
        <v>峡南広域行政組合（介護保険特別会計）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f t="shared" si="4"/>
        <v>7</v>
      </c>
      <c r="V37" s="568"/>
      <c r="W37" s="569" t="str">
        <f>IF('各会計、関係団体の財政状況及び健全化判断比率'!B31="","",'各会計、関係団体の財政状況及び健全化判断比率'!B31)</f>
        <v>居宅介護支援事業特別会計</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f t="shared" si="1"/>
        <v>11</v>
      </c>
      <c r="BF37" s="568"/>
      <c r="BG37" s="569" t="str">
        <f>IF('各会計、関係団体の財政状況及び健全化判断比率'!B35="","",'各会計、関係団体の財政状況及び健全化判断比率'!B35)</f>
        <v>温泉事業特別会計</v>
      </c>
      <c r="BH37" s="569"/>
      <c r="BI37" s="569"/>
      <c r="BJ37" s="569"/>
      <c r="BK37" s="569"/>
      <c r="BL37" s="569"/>
      <c r="BM37" s="569"/>
      <c r="BN37" s="569"/>
      <c r="BO37" s="569"/>
      <c r="BP37" s="569"/>
      <c r="BQ37" s="569"/>
      <c r="BR37" s="569"/>
      <c r="BS37" s="569"/>
      <c r="BT37" s="569"/>
      <c r="BU37" s="569"/>
      <c r="BV37" s="167"/>
      <c r="BW37" s="568">
        <f t="shared" si="2"/>
        <v>15</v>
      </c>
      <c r="BX37" s="568"/>
      <c r="BY37" s="569" t="str">
        <f>IF('各会計、関係団体の財政状況及び健全化判断比率'!B71="","",'各会計、関係団体の財政状況及び健全化判断比率'!B71)</f>
        <v>山梨県後期高齢者医療連合（一般会計）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16</v>
      </c>
      <c r="BX38" s="568"/>
      <c r="BY38" s="569" t="str">
        <f>IF('各会計、関係団体の財政状況及び健全化判断比率'!B72="","",'各会計、関係団体の財政状況及び健全化判断比率'!B72)</f>
        <v>山梨県後期高齢者医療連合（特別会計）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17</v>
      </c>
      <c r="BX39" s="568"/>
      <c r="BY39" s="569" t="str">
        <f>IF('各会計、関係団体の財政状況及び健全化判断比率'!B73="","",'各会計、関係団体の財政状況及び健全化判断比率'!B73)</f>
        <v>山梨県市町村総合事務組合（一般会計）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18</v>
      </c>
      <c r="BX40" s="568"/>
      <c r="BY40" s="569" t="str">
        <f>IF('各会計、関係団体の財政状況及び健全化判断比率'!B74="","",'各会計、関係団体の財政状況及び健全化判断比率'!B74)</f>
        <v>山梨県市町村総合事務組合（電子化事業及び会館管理・研修事業特別会計）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19</v>
      </c>
      <c r="BX41" s="568"/>
      <c r="BY41" s="569" t="str">
        <f>IF('各会計、関係団体の財政状況及び健全化判断比率'!B75="","",'各会計、関係団体の財政状況及び健全化判断比率'!B75)</f>
        <v>山梨県市町村総合事務組合（一般廃棄物最終処分場事業特別会計）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20</v>
      </c>
      <c r="BX42" s="568"/>
      <c r="BY42" s="569" t="str">
        <f>IF('各会計、関係団体の財政状況及び健全化判断比率'!B76="","",'各会計、関係団体の財政状況及び健全化判断比率'!B76)</f>
        <v>山梨県市町村総合事務組合（入札参加資格審査事業特別会計）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f t="shared" si="2"/>
        <v>21</v>
      </c>
      <c r="BX43" s="568"/>
      <c r="BY43" s="569" t="str">
        <f>IF('各会計、関係団体の財政状況及び健全化判断比率'!B77="","",'各会計、関係団体の財政状況及び健全化判断比率'!B77)</f>
        <v>山梨県市町村総合事務組合（交通災害共済事業特別会計）</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3" t="s">
        <v>528</v>
      </c>
      <c r="D34" s="1153"/>
      <c r="E34" s="1154"/>
      <c r="F34" s="32">
        <v>14.82</v>
      </c>
      <c r="G34" s="33">
        <v>15</v>
      </c>
      <c r="H34" s="33">
        <v>19.38</v>
      </c>
      <c r="I34" s="33">
        <v>19.14</v>
      </c>
      <c r="J34" s="34">
        <v>17.13</v>
      </c>
      <c r="K34" s="22"/>
      <c r="L34" s="22"/>
      <c r="M34" s="22"/>
      <c r="N34" s="22"/>
      <c r="O34" s="22"/>
      <c r="P34" s="22"/>
    </row>
    <row r="35" spans="1:16" ht="39" customHeight="1">
      <c r="A35" s="22"/>
      <c r="B35" s="35"/>
      <c r="C35" s="1147" t="s">
        <v>529</v>
      </c>
      <c r="D35" s="1148"/>
      <c r="E35" s="1149"/>
      <c r="F35" s="36">
        <v>0.99</v>
      </c>
      <c r="G35" s="37">
        <v>1.63</v>
      </c>
      <c r="H35" s="37">
        <v>1.44</v>
      </c>
      <c r="I35" s="37">
        <v>1.2</v>
      </c>
      <c r="J35" s="38">
        <v>1.33</v>
      </c>
      <c r="K35" s="22"/>
      <c r="L35" s="22"/>
      <c r="M35" s="22"/>
      <c r="N35" s="22"/>
      <c r="O35" s="22"/>
      <c r="P35" s="22"/>
    </row>
    <row r="36" spans="1:16" ht="39" customHeight="1">
      <c r="A36" s="22"/>
      <c r="B36" s="35"/>
      <c r="C36" s="1147" t="s">
        <v>530</v>
      </c>
      <c r="D36" s="1148"/>
      <c r="E36" s="1149"/>
      <c r="F36" s="36">
        <v>0.61</v>
      </c>
      <c r="G36" s="37">
        <v>0.34</v>
      </c>
      <c r="H36" s="37">
        <v>1.1100000000000001</v>
      </c>
      <c r="I36" s="37">
        <v>0.32</v>
      </c>
      <c r="J36" s="38">
        <v>0.26</v>
      </c>
      <c r="K36" s="22"/>
      <c r="L36" s="22"/>
      <c r="M36" s="22"/>
      <c r="N36" s="22"/>
      <c r="O36" s="22"/>
      <c r="P36" s="22"/>
    </row>
    <row r="37" spans="1:16" ht="39" customHeight="1">
      <c r="A37" s="22"/>
      <c r="B37" s="35"/>
      <c r="C37" s="1147" t="s">
        <v>531</v>
      </c>
      <c r="D37" s="1148"/>
      <c r="E37" s="1149"/>
      <c r="F37" s="36">
        <v>0</v>
      </c>
      <c r="G37" s="37">
        <v>0.03</v>
      </c>
      <c r="H37" s="37">
        <v>0.1</v>
      </c>
      <c r="I37" s="37">
        <v>0.14000000000000001</v>
      </c>
      <c r="J37" s="38">
        <v>0.12</v>
      </c>
      <c r="K37" s="22"/>
      <c r="L37" s="22"/>
      <c r="M37" s="22"/>
      <c r="N37" s="22"/>
      <c r="O37" s="22"/>
      <c r="P37" s="22"/>
    </row>
    <row r="38" spans="1:16" ht="39" customHeight="1">
      <c r="A38" s="22"/>
      <c r="B38" s="35"/>
      <c r="C38" s="1147" t="s">
        <v>532</v>
      </c>
      <c r="D38" s="1148"/>
      <c r="E38" s="1149"/>
      <c r="F38" s="36">
        <v>0.01</v>
      </c>
      <c r="G38" s="37">
        <v>0.01</v>
      </c>
      <c r="H38" s="37">
        <v>7.0000000000000007E-2</v>
      </c>
      <c r="I38" s="37">
        <v>0.02</v>
      </c>
      <c r="J38" s="38">
        <v>0.04</v>
      </c>
      <c r="K38" s="22"/>
      <c r="L38" s="22"/>
      <c r="M38" s="22"/>
      <c r="N38" s="22"/>
      <c r="O38" s="22"/>
      <c r="P38" s="22"/>
    </row>
    <row r="39" spans="1:16" ht="39" customHeight="1">
      <c r="A39" s="22"/>
      <c r="B39" s="35"/>
      <c r="C39" s="1147" t="s">
        <v>533</v>
      </c>
      <c r="D39" s="1148"/>
      <c r="E39" s="1149"/>
      <c r="F39" s="36">
        <v>0.01</v>
      </c>
      <c r="G39" s="37">
        <v>0.02</v>
      </c>
      <c r="H39" s="37">
        <v>0.01</v>
      </c>
      <c r="I39" s="37">
        <v>0.01</v>
      </c>
      <c r="J39" s="38">
        <v>0.02</v>
      </c>
      <c r="K39" s="22"/>
      <c r="L39" s="22"/>
      <c r="M39" s="22"/>
      <c r="N39" s="22"/>
      <c r="O39" s="22"/>
      <c r="P39" s="22"/>
    </row>
    <row r="40" spans="1:16" ht="39" customHeight="1">
      <c r="A40" s="22"/>
      <c r="B40" s="35"/>
      <c r="C40" s="1147" t="s">
        <v>534</v>
      </c>
      <c r="D40" s="1148"/>
      <c r="E40" s="1149"/>
      <c r="F40" s="36">
        <v>0</v>
      </c>
      <c r="G40" s="37">
        <v>0.01</v>
      </c>
      <c r="H40" s="37">
        <v>0.01</v>
      </c>
      <c r="I40" s="37">
        <v>0</v>
      </c>
      <c r="J40" s="38">
        <v>0</v>
      </c>
      <c r="K40" s="22"/>
      <c r="L40" s="22"/>
      <c r="M40" s="22"/>
      <c r="N40" s="22"/>
      <c r="O40" s="22"/>
      <c r="P40" s="22"/>
    </row>
    <row r="41" spans="1:16" ht="39" customHeight="1">
      <c r="A41" s="22"/>
      <c r="B41" s="35"/>
      <c r="C41" s="1147" t="s">
        <v>535</v>
      </c>
      <c r="D41" s="1148"/>
      <c r="E41" s="1149"/>
      <c r="F41" s="36">
        <v>0</v>
      </c>
      <c r="G41" s="37">
        <v>0</v>
      </c>
      <c r="H41" s="37">
        <v>0</v>
      </c>
      <c r="I41" s="37">
        <v>0</v>
      </c>
      <c r="J41" s="38">
        <v>0</v>
      </c>
      <c r="K41" s="22"/>
      <c r="L41" s="22"/>
      <c r="M41" s="22"/>
      <c r="N41" s="22"/>
      <c r="O41" s="22"/>
      <c r="P41" s="22"/>
    </row>
    <row r="42" spans="1:16" ht="39" customHeight="1">
      <c r="A42" s="22"/>
      <c r="B42" s="39"/>
      <c r="C42" s="1147" t="s">
        <v>536</v>
      </c>
      <c r="D42" s="1148"/>
      <c r="E42" s="1149"/>
      <c r="F42" s="36" t="s">
        <v>482</v>
      </c>
      <c r="G42" s="37" t="s">
        <v>482</v>
      </c>
      <c r="H42" s="37" t="s">
        <v>482</v>
      </c>
      <c r="I42" s="37" t="s">
        <v>482</v>
      </c>
      <c r="J42" s="38" t="s">
        <v>482</v>
      </c>
      <c r="K42" s="22"/>
      <c r="L42" s="22"/>
      <c r="M42" s="22"/>
      <c r="N42" s="22"/>
      <c r="O42" s="22"/>
      <c r="P42" s="22"/>
    </row>
    <row r="43" spans="1:16" ht="39" customHeight="1" thickBot="1">
      <c r="A43" s="22"/>
      <c r="B43" s="40"/>
      <c r="C43" s="1150" t="s">
        <v>537</v>
      </c>
      <c r="D43" s="1151"/>
      <c r="E43" s="1152"/>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3" t="s">
        <v>11</v>
      </c>
      <c r="C45" s="1164"/>
      <c r="D45" s="58"/>
      <c r="E45" s="1169" t="s">
        <v>12</v>
      </c>
      <c r="F45" s="1169"/>
      <c r="G45" s="1169"/>
      <c r="H45" s="1169"/>
      <c r="I45" s="1169"/>
      <c r="J45" s="1170"/>
      <c r="K45" s="59">
        <v>217</v>
      </c>
      <c r="L45" s="60">
        <v>183</v>
      </c>
      <c r="M45" s="60">
        <v>183</v>
      </c>
      <c r="N45" s="60">
        <v>175</v>
      </c>
      <c r="O45" s="61">
        <v>180</v>
      </c>
      <c r="P45" s="48"/>
      <c r="Q45" s="48"/>
      <c r="R45" s="48"/>
      <c r="S45" s="48"/>
      <c r="T45" s="48"/>
      <c r="U45" s="48"/>
    </row>
    <row r="46" spans="1:21" ht="30.75" customHeight="1">
      <c r="A46" s="48"/>
      <c r="B46" s="1165"/>
      <c r="C46" s="1166"/>
      <c r="D46" s="62"/>
      <c r="E46" s="1157" t="s">
        <v>13</v>
      </c>
      <c r="F46" s="1157"/>
      <c r="G46" s="1157"/>
      <c r="H46" s="1157"/>
      <c r="I46" s="1157"/>
      <c r="J46" s="1158"/>
      <c r="K46" s="63" t="s">
        <v>482</v>
      </c>
      <c r="L46" s="64" t="s">
        <v>482</v>
      </c>
      <c r="M46" s="64" t="s">
        <v>482</v>
      </c>
      <c r="N46" s="64" t="s">
        <v>482</v>
      </c>
      <c r="O46" s="65" t="s">
        <v>482</v>
      </c>
      <c r="P46" s="48"/>
      <c r="Q46" s="48"/>
      <c r="R46" s="48"/>
      <c r="S46" s="48"/>
      <c r="T46" s="48"/>
      <c r="U46" s="48"/>
    </row>
    <row r="47" spans="1:21" ht="30.75" customHeight="1">
      <c r="A47" s="48"/>
      <c r="B47" s="1165"/>
      <c r="C47" s="1166"/>
      <c r="D47" s="62"/>
      <c r="E47" s="1157" t="s">
        <v>14</v>
      </c>
      <c r="F47" s="1157"/>
      <c r="G47" s="1157"/>
      <c r="H47" s="1157"/>
      <c r="I47" s="1157"/>
      <c r="J47" s="1158"/>
      <c r="K47" s="63" t="s">
        <v>482</v>
      </c>
      <c r="L47" s="64" t="s">
        <v>482</v>
      </c>
      <c r="M47" s="64" t="s">
        <v>482</v>
      </c>
      <c r="N47" s="64" t="s">
        <v>482</v>
      </c>
      <c r="O47" s="65" t="s">
        <v>482</v>
      </c>
      <c r="P47" s="48"/>
      <c r="Q47" s="48"/>
      <c r="R47" s="48"/>
      <c r="S47" s="48"/>
      <c r="T47" s="48"/>
      <c r="U47" s="48"/>
    </row>
    <row r="48" spans="1:21" ht="30.75" customHeight="1">
      <c r="A48" s="48"/>
      <c r="B48" s="1165"/>
      <c r="C48" s="1166"/>
      <c r="D48" s="62"/>
      <c r="E48" s="1157" t="s">
        <v>15</v>
      </c>
      <c r="F48" s="1157"/>
      <c r="G48" s="1157"/>
      <c r="H48" s="1157"/>
      <c r="I48" s="1157"/>
      <c r="J48" s="1158"/>
      <c r="K48" s="63">
        <v>34</v>
      </c>
      <c r="L48" s="64">
        <v>32</v>
      </c>
      <c r="M48" s="64">
        <v>33</v>
      </c>
      <c r="N48" s="64">
        <v>33</v>
      </c>
      <c r="O48" s="65">
        <v>30</v>
      </c>
      <c r="P48" s="48"/>
      <c r="Q48" s="48"/>
      <c r="R48" s="48"/>
      <c r="S48" s="48"/>
      <c r="T48" s="48"/>
      <c r="U48" s="48"/>
    </row>
    <row r="49" spans="1:21" ht="30.75" customHeight="1">
      <c r="A49" s="48"/>
      <c r="B49" s="1165"/>
      <c r="C49" s="1166"/>
      <c r="D49" s="62"/>
      <c r="E49" s="1157" t="s">
        <v>16</v>
      </c>
      <c r="F49" s="1157"/>
      <c r="G49" s="1157"/>
      <c r="H49" s="1157"/>
      <c r="I49" s="1157"/>
      <c r="J49" s="1158"/>
      <c r="K49" s="63">
        <v>23</v>
      </c>
      <c r="L49" s="64">
        <v>23</v>
      </c>
      <c r="M49" s="64">
        <v>19</v>
      </c>
      <c r="N49" s="64">
        <v>11</v>
      </c>
      <c r="O49" s="65">
        <v>11</v>
      </c>
      <c r="P49" s="48"/>
      <c r="Q49" s="48"/>
      <c r="R49" s="48"/>
      <c r="S49" s="48"/>
      <c r="T49" s="48"/>
      <c r="U49" s="48"/>
    </row>
    <row r="50" spans="1:21" ht="30.75" customHeight="1">
      <c r="A50" s="48"/>
      <c r="B50" s="1165"/>
      <c r="C50" s="1166"/>
      <c r="D50" s="62"/>
      <c r="E50" s="1157" t="s">
        <v>17</v>
      </c>
      <c r="F50" s="1157"/>
      <c r="G50" s="1157"/>
      <c r="H50" s="1157"/>
      <c r="I50" s="1157"/>
      <c r="J50" s="1158"/>
      <c r="K50" s="63" t="s">
        <v>482</v>
      </c>
      <c r="L50" s="64" t="s">
        <v>482</v>
      </c>
      <c r="M50" s="64" t="s">
        <v>482</v>
      </c>
      <c r="N50" s="64" t="s">
        <v>482</v>
      </c>
      <c r="O50" s="65" t="s">
        <v>482</v>
      </c>
      <c r="P50" s="48"/>
      <c r="Q50" s="48"/>
      <c r="R50" s="48"/>
      <c r="S50" s="48"/>
      <c r="T50" s="48"/>
      <c r="U50" s="48"/>
    </row>
    <row r="51" spans="1:21" ht="30.75" customHeight="1">
      <c r="A51" s="48"/>
      <c r="B51" s="1167"/>
      <c r="C51" s="1168"/>
      <c r="D51" s="66"/>
      <c r="E51" s="1157" t="s">
        <v>18</v>
      </c>
      <c r="F51" s="1157"/>
      <c r="G51" s="1157"/>
      <c r="H51" s="1157"/>
      <c r="I51" s="1157"/>
      <c r="J51" s="1158"/>
      <c r="K51" s="63" t="s">
        <v>482</v>
      </c>
      <c r="L51" s="64" t="s">
        <v>482</v>
      </c>
      <c r="M51" s="64" t="s">
        <v>482</v>
      </c>
      <c r="N51" s="64" t="s">
        <v>482</v>
      </c>
      <c r="O51" s="65" t="s">
        <v>482</v>
      </c>
      <c r="P51" s="48"/>
      <c r="Q51" s="48"/>
      <c r="R51" s="48"/>
      <c r="S51" s="48"/>
      <c r="T51" s="48"/>
      <c r="U51" s="48"/>
    </row>
    <row r="52" spans="1:21" ht="30.75" customHeight="1">
      <c r="A52" s="48"/>
      <c r="B52" s="1155" t="s">
        <v>19</v>
      </c>
      <c r="C52" s="1156"/>
      <c r="D52" s="66"/>
      <c r="E52" s="1157" t="s">
        <v>20</v>
      </c>
      <c r="F52" s="1157"/>
      <c r="G52" s="1157"/>
      <c r="H52" s="1157"/>
      <c r="I52" s="1157"/>
      <c r="J52" s="1158"/>
      <c r="K52" s="63">
        <v>223</v>
      </c>
      <c r="L52" s="64">
        <v>209</v>
      </c>
      <c r="M52" s="64">
        <v>210</v>
      </c>
      <c r="N52" s="64">
        <v>202</v>
      </c>
      <c r="O52" s="65">
        <v>203</v>
      </c>
      <c r="P52" s="48"/>
      <c r="Q52" s="48"/>
      <c r="R52" s="48"/>
      <c r="S52" s="48"/>
      <c r="T52" s="48"/>
      <c r="U52" s="48"/>
    </row>
    <row r="53" spans="1:21" ht="30.75" customHeight="1" thickBot="1">
      <c r="A53" s="48"/>
      <c r="B53" s="1159" t="s">
        <v>21</v>
      </c>
      <c r="C53" s="1160"/>
      <c r="D53" s="67"/>
      <c r="E53" s="1161" t="s">
        <v>22</v>
      </c>
      <c r="F53" s="1161"/>
      <c r="G53" s="1161"/>
      <c r="H53" s="1161"/>
      <c r="I53" s="1161"/>
      <c r="J53" s="1162"/>
      <c r="K53" s="68">
        <v>51</v>
      </c>
      <c r="L53" s="69">
        <v>29</v>
      </c>
      <c r="M53" s="69">
        <v>25</v>
      </c>
      <c r="N53" s="69">
        <v>17</v>
      </c>
      <c r="O53" s="70">
        <v>18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71" t="s">
        <v>24</v>
      </c>
      <c r="C41" s="1172"/>
      <c r="D41" s="81"/>
      <c r="E41" s="1177" t="s">
        <v>25</v>
      </c>
      <c r="F41" s="1177"/>
      <c r="G41" s="1177"/>
      <c r="H41" s="1178"/>
      <c r="I41" s="82">
        <v>1902</v>
      </c>
      <c r="J41" s="83">
        <v>1784</v>
      </c>
      <c r="K41" s="83">
        <v>1840</v>
      </c>
      <c r="L41" s="83">
        <v>1931</v>
      </c>
      <c r="M41" s="84">
        <v>2024</v>
      </c>
    </row>
    <row r="42" spans="2:13" ht="27.75" customHeight="1">
      <c r="B42" s="1173"/>
      <c r="C42" s="1174"/>
      <c r="D42" s="85"/>
      <c r="E42" s="1179" t="s">
        <v>26</v>
      </c>
      <c r="F42" s="1179"/>
      <c r="G42" s="1179"/>
      <c r="H42" s="1180"/>
      <c r="I42" s="86" t="s">
        <v>482</v>
      </c>
      <c r="J42" s="87" t="s">
        <v>482</v>
      </c>
      <c r="K42" s="87" t="s">
        <v>482</v>
      </c>
      <c r="L42" s="87" t="s">
        <v>482</v>
      </c>
      <c r="M42" s="88" t="s">
        <v>482</v>
      </c>
    </row>
    <row r="43" spans="2:13" ht="27.75" customHeight="1">
      <c r="B43" s="1173"/>
      <c r="C43" s="1174"/>
      <c r="D43" s="85"/>
      <c r="E43" s="1179" t="s">
        <v>27</v>
      </c>
      <c r="F43" s="1179"/>
      <c r="G43" s="1179"/>
      <c r="H43" s="1180"/>
      <c r="I43" s="86">
        <v>357</v>
      </c>
      <c r="J43" s="87">
        <v>336</v>
      </c>
      <c r="K43" s="87">
        <v>331</v>
      </c>
      <c r="L43" s="87">
        <v>360</v>
      </c>
      <c r="M43" s="88">
        <v>330</v>
      </c>
    </row>
    <row r="44" spans="2:13" ht="27.75" customHeight="1">
      <c r="B44" s="1173"/>
      <c r="C44" s="1174"/>
      <c r="D44" s="85"/>
      <c r="E44" s="1179" t="s">
        <v>28</v>
      </c>
      <c r="F44" s="1179"/>
      <c r="G44" s="1179"/>
      <c r="H44" s="1180"/>
      <c r="I44" s="86">
        <v>226</v>
      </c>
      <c r="J44" s="87">
        <v>208</v>
      </c>
      <c r="K44" s="87">
        <v>211</v>
      </c>
      <c r="L44" s="87">
        <v>195</v>
      </c>
      <c r="M44" s="88">
        <v>181</v>
      </c>
    </row>
    <row r="45" spans="2:13" ht="27.75" customHeight="1">
      <c r="B45" s="1173"/>
      <c r="C45" s="1174"/>
      <c r="D45" s="85"/>
      <c r="E45" s="1179" t="s">
        <v>29</v>
      </c>
      <c r="F45" s="1179"/>
      <c r="G45" s="1179"/>
      <c r="H45" s="1180"/>
      <c r="I45" s="86">
        <v>813</v>
      </c>
      <c r="J45" s="87">
        <v>832</v>
      </c>
      <c r="K45" s="87">
        <v>781</v>
      </c>
      <c r="L45" s="87">
        <v>362</v>
      </c>
      <c r="M45" s="88">
        <v>763</v>
      </c>
    </row>
    <row r="46" spans="2:13" ht="27.75" customHeight="1">
      <c r="B46" s="1173"/>
      <c r="C46" s="1174"/>
      <c r="D46" s="89"/>
      <c r="E46" s="1179" t="s">
        <v>30</v>
      </c>
      <c r="F46" s="1179"/>
      <c r="G46" s="1179"/>
      <c r="H46" s="1180"/>
      <c r="I46" s="86" t="s">
        <v>482</v>
      </c>
      <c r="J46" s="87" t="s">
        <v>482</v>
      </c>
      <c r="K46" s="87" t="s">
        <v>482</v>
      </c>
      <c r="L46" s="87" t="s">
        <v>482</v>
      </c>
      <c r="M46" s="88" t="s">
        <v>482</v>
      </c>
    </row>
    <row r="47" spans="2:13" ht="27.75" customHeight="1">
      <c r="B47" s="1173"/>
      <c r="C47" s="1174"/>
      <c r="D47" s="90"/>
      <c r="E47" s="1181" t="s">
        <v>31</v>
      </c>
      <c r="F47" s="1182"/>
      <c r="G47" s="1182"/>
      <c r="H47" s="1183"/>
      <c r="I47" s="86" t="s">
        <v>482</v>
      </c>
      <c r="J47" s="87" t="s">
        <v>482</v>
      </c>
      <c r="K47" s="87" t="s">
        <v>482</v>
      </c>
      <c r="L47" s="87" t="s">
        <v>482</v>
      </c>
      <c r="M47" s="88" t="s">
        <v>482</v>
      </c>
    </row>
    <row r="48" spans="2:13" ht="27.75" customHeight="1">
      <c r="B48" s="1173"/>
      <c r="C48" s="1174"/>
      <c r="D48" s="85"/>
      <c r="E48" s="1179" t="s">
        <v>32</v>
      </c>
      <c r="F48" s="1179"/>
      <c r="G48" s="1179"/>
      <c r="H48" s="1180"/>
      <c r="I48" s="86" t="s">
        <v>482</v>
      </c>
      <c r="J48" s="87" t="s">
        <v>482</v>
      </c>
      <c r="K48" s="87" t="s">
        <v>482</v>
      </c>
      <c r="L48" s="87" t="s">
        <v>482</v>
      </c>
      <c r="M48" s="88" t="s">
        <v>482</v>
      </c>
    </row>
    <row r="49" spans="2:13" ht="27.75" customHeight="1">
      <c r="B49" s="1175"/>
      <c r="C49" s="1176"/>
      <c r="D49" s="85"/>
      <c r="E49" s="1179" t="s">
        <v>33</v>
      </c>
      <c r="F49" s="1179"/>
      <c r="G49" s="1179"/>
      <c r="H49" s="1180"/>
      <c r="I49" s="86" t="s">
        <v>482</v>
      </c>
      <c r="J49" s="87" t="s">
        <v>482</v>
      </c>
      <c r="K49" s="87" t="s">
        <v>482</v>
      </c>
      <c r="L49" s="87" t="s">
        <v>482</v>
      </c>
      <c r="M49" s="88" t="s">
        <v>482</v>
      </c>
    </row>
    <row r="50" spans="2:13" ht="27.75" customHeight="1">
      <c r="B50" s="1184" t="s">
        <v>34</v>
      </c>
      <c r="C50" s="1185"/>
      <c r="D50" s="91"/>
      <c r="E50" s="1179" t="s">
        <v>35</v>
      </c>
      <c r="F50" s="1179"/>
      <c r="G50" s="1179"/>
      <c r="H50" s="1180"/>
      <c r="I50" s="86">
        <v>1992</v>
      </c>
      <c r="J50" s="87">
        <v>2221</v>
      </c>
      <c r="K50" s="87">
        <v>2015</v>
      </c>
      <c r="L50" s="87">
        <v>1783</v>
      </c>
      <c r="M50" s="88">
        <v>1952</v>
      </c>
    </row>
    <row r="51" spans="2:13" ht="27.75" customHeight="1">
      <c r="B51" s="1173"/>
      <c r="C51" s="1174"/>
      <c r="D51" s="85"/>
      <c r="E51" s="1179" t="s">
        <v>36</v>
      </c>
      <c r="F51" s="1179"/>
      <c r="G51" s="1179"/>
      <c r="H51" s="1180"/>
      <c r="I51" s="86">
        <v>20</v>
      </c>
      <c r="J51" s="87">
        <v>35</v>
      </c>
      <c r="K51" s="87">
        <v>36</v>
      </c>
      <c r="L51" s="87">
        <v>31</v>
      </c>
      <c r="M51" s="88">
        <v>27</v>
      </c>
    </row>
    <row r="52" spans="2:13" ht="27.75" customHeight="1">
      <c r="B52" s="1175"/>
      <c r="C52" s="1176"/>
      <c r="D52" s="85"/>
      <c r="E52" s="1179" t="s">
        <v>37</v>
      </c>
      <c r="F52" s="1179"/>
      <c r="G52" s="1179"/>
      <c r="H52" s="1180"/>
      <c r="I52" s="86">
        <v>2021</v>
      </c>
      <c r="J52" s="87">
        <v>1956</v>
      </c>
      <c r="K52" s="87">
        <v>2082</v>
      </c>
      <c r="L52" s="87">
        <v>2090</v>
      </c>
      <c r="M52" s="88">
        <v>2114</v>
      </c>
    </row>
    <row r="53" spans="2:13" ht="27.75" customHeight="1" thickBot="1">
      <c r="B53" s="1186" t="s">
        <v>21</v>
      </c>
      <c r="C53" s="1187"/>
      <c r="D53" s="92"/>
      <c r="E53" s="1188" t="s">
        <v>38</v>
      </c>
      <c r="F53" s="1188"/>
      <c r="G53" s="1188"/>
      <c r="H53" s="1189"/>
      <c r="I53" s="93">
        <v>-735</v>
      </c>
      <c r="J53" s="94">
        <v>-1054</v>
      </c>
      <c r="K53" s="94">
        <v>-969</v>
      </c>
      <c r="L53" s="94">
        <v>-1055</v>
      </c>
      <c r="M53" s="95">
        <v>-795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521</v>
      </c>
      <c r="G2" s="113"/>
      <c r="H2" s="114"/>
    </row>
    <row r="3" spans="1:8">
      <c r="A3" s="110" t="s">
        <v>514</v>
      </c>
      <c r="B3" s="115"/>
      <c r="C3" s="116"/>
      <c r="D3" s="117">
        <v>356754</v>
      </c>
      <c r="E3" s="118"/>
      <c r="F3" s="119">
        <v>185018</v>
      </c>
      <c r="G3" s="120"/>
      <c r="H3" s="121"/>
    </row>
    <row r="4" spans="1:8">
      <c r="A4" s="122"/>
      <c r="B4" s="123"/>
      <c r="C4" s="124"/>
      <c r="D4" s="125">
        <v>281657</v>
      </c>
      <c r="E4" s="126"/>
      <c r="F4" s="127">
        <v>95064</v>
      </c>
      <c r="G4" s="128"/>
      <c r="H4" s="129"/>
    </row>
    <row r="5" spans="1:8">
      <c r="A5" s="110" t="s">
        <v>516</v>
      </c>
      <c r="B5" s="115"/>
      <c r="C5" s="116"/>
      <c r="D5" s="117">
        <v>344620</v>
      </c>
      <c r="E5" s="118"/>
      <c r="F5" s="119">
        <v>238802</v>
      </c>
      <c r="G5" s="120"/>
      <c r="H5" s="121"/>
    </row>
    <row r="6" spans="1:8">
      <c r="A6" s="122"/>
      <c r="B6" s="123"/>
      <c r="C6" s="124"/>
      <c r="D6" s="125">
        <v>224380</v>
      </c>
      <c r="E6" s="126"/>
      <c r="F6" s="127">
        <v>128562</v>
      </c>
      <c r="G6" s="128"/>
      <c r="H6" s="129"/>
    </row>
    <row r="7" spans="1:8">
      <c r="A7" s="110" t="s">
        <v>517</v>
      </c>
      <c r="B7" s="115"/>
      <c r="C7" s="116"/>
      <c r="D7" s="117">
        <v>825596</v>
      </c>
      <c r="E7" s="118"/>
      <c r="F7" s="119">
        <v>288550</v>
      </c>
      <c r="G7" s="120"/>
      <c r="H7" s="121"/>
    </row>
    <row r="8" spans="1:8">
      <c r="A8" s="122"/>
      <c r="B8" s="123"/>
      <c r="C8" s="124"/>
      <c r="D8" s="125">
        <v>599945</v>
      </c>
      <c r="E8" s="126"/>
      <c r="F8" s="127">
        <v>141525</v>
      </c>
      <c r="G8" s="128"/>
      <c r="H8" s="129"/>
    </row>
    <row r="9" spans="1:8">
      <c r="A9" s="110" t="s">
        <v>518</v>
      </c>
      <c r="B9" s="115"/>
      <c r="C9" s="116"/>
      <c r="D9" s="117">
        <v>798538</v>
      </c>
      <c r="E9" s="118"/>
      <c r="F9" s="119">
        <v>287914</v>
      </c>
      <c r="G9" s="120"/>
      <c r="H9" s="121"/>
    </row>
    <row r="10" spans="1:8">
      <c r="A10" s="122"/>
      <c r="B10" s="123"/>
      <c r="C10" s="124"/>
      <c r="D10" s="125">
        <v>750687</v>
      </c>
      <c r="E10" s="126"/>
      <c r="F10" s="127">
        <v>146531</v>
      </c>
      <c r="G10" s="128"/>
      <c r="H10" s="129"/>
    </row>
    <row r="11" spans="1:8">
      <c r="A11" s="110" t="s">
        <v>519</v>
      </c>
      <c r="B11" s="115"/>
      <c r="C11" s="116"/>
      <c r="D11" s="117">
        <v>514058</v>
      </c>
      <c r="E11" s="118"/>
      <c r="F11" s="119">
        <v>310300</v>
      </c>
      <c r="G11" s="120"/>
      <c r="H11" s="121"/>
    </row>
    <row r="12" spans="1:8">
      <c r="A12" s="122"/>
      <c r="B12" s="123"/>
      <c r="C12" s="130"/>
      <c r="D12" s="125">
        <v>351009</v>
      </c>
      <c r="E12" s="126"/>
      <c r="F12" s="127">
        <v>157576</v>
      </c>
      <c r="G12" s="128"/>
      <c r="H12" s="129"/>
    </row>
    <row r="13" spans="1:8">
      <c r="A13" s="110"/>
      <c r="B13" s="115"/>
      <c r="C13" s="131"/>
      <c r="D13" s="132">
        <v>567913</v>
      </c>
      <c r="E13" s="133"/>
      <c r="F13" s="134">
        <v>262117</v>
      </c>
      <c r="G13" s="135"/>
      <c r="H13" s="121"/>
    </row>
    <row r="14" spans="1:8">
      <c r="A14" s="122"/>
      <c r="B14" s="123"/>
      <c r="C14" s="124"/>
      <c r="D14" s="125">
        <v>441536</v>
      </c>
      <c r="E14" s="126"/>
      <c r="F14" s="127">
        <v>133852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14.84</v>
      </c>
      <c r="C19" s="136">
        <f>ROUND(VALUE(SUBSTITUTE(実質収支比率等に係る経年分析!G$48,"▲","-")),2)</f>
        <v>15.03</v>
      </c>
      <c r="D19" s="136">
        <f>ROUND(VALUE(SUBSTITUTE(実質収支比率等に係る経年分析!H$48,"▲","-")),2)</f>
        <v>19.46</v>
      </c>
      <c r="E19" s="136">
        <f>ROUND(VALUE(SUBSTITUTE(実質収支比率等に係る経年分析!I$48,"▲","-")),2)</f>
        <v>19.18</v>
      </c>
      <c r="F19" s="136">
        <f>ROUND(VALUE(SUBSTITUTE(実質収支比率等に係る経年分析!J$48,"▲","-")),2)</f>
        <v>17.190000000000001</v>
      </c>
    </row>
    <row r="20" spans="1:11">
      <c r="A20" s="136" t="s">
        <v>43</v>
      </c>
      <c r="B20" s="136">
        <f>ROUND(VALUE(SUBSTITUTE(実質収支比率等に係る経年分析!F$47,"▲","-")),2)</f>
        <v>33.590000000000003</v>
      </c>
      <c r="C20" s="136">
        <f>ROUND(VALUE(SUBSTITUTE(実質収支比率等に係る経年分析!G$47,"▲","-")),2)</f>
        <v>35.200000000000003</v>
      </c>
      <c r="D20" s="136">
        <f>ROUND(VALUE(SUBSTITUTE(実質収支比率等に係る経年分析!H$47,"▲","-")),2)</f>
        <v>39.26</v>
      </c>
      <c r="E20" s="136">
        <f>ROUND(VALUE(SUBSTITUTE(実質収支比率等に係る経年分析!I$47,"▲","-")),2)</f>
        <v>38.6</v>
      </c>
      <c r="F20" s="136">
        <f>ROUND(VALUE(SUBSTITUTE(実質収支比率等に係る経年分析!J$47,"▲","-")),2)</f>
        <v>39.57</v>
      </c>
    </row>
    <row r="21" spans="1:11">
      <c r="A21" s="136" t="s">
        <v>44</v>
      </c>
      <c r="B21" s="136">
        <f>IF(ISNUMBER(VALUE(SUBSTITUTE(実質収支比率等に係る経年分析!F$49,"▲","-"))),ROUND(VALUE(SUBSTITUTE(実質収支比率等に係る経年分析!F$49,"▲","-")),2),NA())</f>
        <v>23.71</v>
      </c>
      <c r="C21" s="136">
        <f>IF(ISNUMBER(VALUE(SUBSTITUTE(実質収支比率等に係る経年分析!G$49,"▲","-"))),ROUND(VALUE(SUBSTITUTE(実質収支比率等に係る経年分析!G$49,"▲","-")),2),NA())</f>
        <v>2.73</v>
      </c>
      <c r="D21" s="136">
        <f>IF(ISNUMBER(VALUE(SUBSTITUTE(実質収支比率等に係る経年分析!H$49,"▲","-"))),ROUND(VALUE(SUBSTITUTE(実質収支比率等に係る経年分析!H$49,"▲","-")),2),NA())</f>
        <v>2.72</v>
      </c>
      <c r="E21" s="136">
        <f>IF(ISNUMBER(VALUE(SUBSTITUTE(実質収支比率等に係る経年分析!I$49,"▲","-"))),ROUND(VALUE(SUBSTITUTE(実質収支比率等に係る経年分析!I$49,"▲","-")),2),NA())</f>
        <v>7.0000000000000007E-2</v>
      </c>
      <c r="F21" s="136">
        <f>IF(ISNUMBER(VALUE(SUBSTITUTE(実質収支比率等に係る経年分析!J$49,"▲","-"))),ROUND(VALUE(SUBSTITUTE(実質収支比率等に係る経年分析!J$49,"▲","-")),2),NA())</f>
        <v>-2.44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特定環境保全公共下水道特別会計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奨学金特別会計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7.0000000000000007E-2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0.14000000000000001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0.12</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1.1100000000000001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0.26</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0.99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1.63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1.44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1.33</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14.82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19.38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19.14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17.13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223</v>
      </c>
      <c r="E42" s="138"/>
      <c r="F42" s="138"/>
      <c r="G42" s="138">
        <f>'実質公債費比率（分子）の構造'!L$52</f>
        <v>209</v>
      </c>
      <c r="H42" s="138"/>
      <c r="I42" s="138"/>
      <c r="J42" s="138">
        <f>'実質公債費比率（分子）の構造'!M$52</f>
        <v>210</v>
      </c>
      <c r="K42" s="138"/>
      <c r="L42" s="138"/>
      <c r="M42" s="138">
        <f>'実質公債費比率（分子）の構造'!N$52</f>
        <v>202</v>
      </c>
      <c r="N42" s="138"/>
      <c r="O42" s="138"/>
      <c r="P42" s="138">
        <f>'実質公債費比率（分子）の構造'!O$52</f>
        <v>203</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23</v>
      </c>
      <c r="C45" s="138"/>
      <c r="D45" s="138"/>
      <c r="E45" s="138">
        <f>'実質公債費比率（分子）の構造'!L$49</f>
        <v>23</v>
      </c>
      <c r="F45" s="138"/>
      <c r="G45" s="138"/>
      <c r="H45" s="138">
        <f>'実質公債費比率（分子）の構造'!M$49</f>
        <v>19</v>
      </c>
      <c r="I45" s="138"/>
      <c r="J45" s="138"/>
      <c r="K45" s="138">
        <f>'実質公債費比率（分子）の構造'!N$49</f>
        <v>11</v>
      </c>
      <c r="L45" s="138"/>
      <c r="M45" s="138"/>
      <c r="N45" s="138">
        <f>'実質公債費比率（分子）の構造'!O$49</f>
        <v>11</v>
      </c>
      <c r="O45" s="138"/>
      <c r="P45" s="138"/>
    </row>
    <row r="46" spans="1:16">
      <c r="A46" s="138" t="s">
        <v>55</v>
      </c>
      <c r="B46" s="138">
        <f>'実質公債費比率（分子）の構造'!K$48</f>
        <v>34</v>
      </c>
      <c r="C46" s="138"/>
      <c r="D46" s="138"/>
      <c r="E46" s="138">
        <f>'実質公債費比率（分子）の構造'!L$48</f>
        <v>32</v>
      </c>
      <c r="F46" s="138"/>
      <c r="G46" s="138"/>
      <c r="H46" s="138">
        <f>'実質公債費比率（分子）の構造'!M$48</f>
        <v>33</v>
      </c>
      <c r="I46" s="138"/>
      <c r="J46" s="138"/>
      <c r="K46" s="138">
        <f>'実質公債費比率（分子）の構造'!N$48</f>
        <v>33</v>
      </c>
      <c r="L46" s="138"/>
      <c r="M46" s="138"/>
      <c r="N46" s="138">
        <f>'実質公債費比率（分子）の構造'!O$48</f>
        <v>30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217</v>
      </c>
      <c r="C49" s="138"/>
      <c r="D49" s="138"/>
      <c r="E49" s="138">
        <f>'実質公債費比率（分子）の構造'!L$45</f>
        <v>183</v>
      </c>
      <c r="F49" s="138"/>
      <c r="G49" s="138"/>
      <c r="H49" s="138">
        <f>'実質公債費比率（分子）の構造'!M$45</f>
        <v>183</v>
      </c>
      <c r="I49" s="138"/>
      <c r="J49" s="138"/>
      <c r="K49" s="138">
        <f>'実質公債費比率（分子）の構造'!N$45</f>
        <v>175</v>
      </c>
      <c r="L49" s="138"/>
      <c r="M49" s="138"/>
      <c r="N49" s="138">
        <f>'実質公債費比率（分子）の構造'!O$45</f>
        <v>180</v>
      </c>
      <c r="O49" s="138"/>
      <c r="P49" s="138"/>
    </row>
    <row r="50" spans="1:16">
      <c r="A50" s="138" t="s">
        <v>59</v>
      </c>
      <c r="B50" s="138" t="e">
        <f>NA()</f>
        <v>#N/A</v>
      </c>
      <c r="C50" s="138">
        <f>IF(ISNUMBER('実質公債費比率（分子）の構造'!K$53),'実質公債費比率（分子）の構造'!K$53,NA())</f>
        <v>51</v>
      </c>
      <c r="D50" s="138" t="e">
        <f>NA()</f>
        <v>#N/A</v>
      </c>
      <c r="E50" s="138" t="e">
        <f>NA()</f>
        <v>#N/A</v>
      </c>
      <c r="F50" s="138">
        <f>IF(ISNUMBER('実質公債費比率（分子）の構造'!L$53),'実質公債費比率（分子）の構造'!L$53,NA())</f>
        <v>29</v>
      </c>
      <c r="G50" s="138" t="e">
        <f>NA()</f>
        <v>#N/A</v>
      </c>
      <c r="H50" s="138" t="e">
        <f>NA()</f>
        <v>#N/A</v>
      </c>
      <c r="I50" s="138">
        <f>IF(ISNUMBER('実質公債費比率（分子）の構造'!M$53),'実質公債費比率（分子）の構造'!M$53,NA())</f>
        <v>25</v>
      </c>
      <c r="J50" s="138" t="e">
        <f>NA()</f>
        <v>#N/A</v>
      </c>
      <c r="K50" s="138" t="e">
        <f>NA()</f>
        <v>#N/A</v>
      </c>
      <c r="L50" s="138">
        <f>IF(ISNUMBER('実質公債費比率（分子）の構造'!N$53),'実質公債費比率（分子）の構造'!N$53,NA())</f>
        <v>17</v>
      </c>
      <c r="M50" s="138" t="e">
        <f>NA()</f>
        <v>#N/A</v>
      </c>
      <c r="N50" s="138" t="e">
        <f>NA()</f>
        <v>#N/A</v>
      </c>
      <c r="O50" s="138">
        <f>IF(ISNUMBER('実質公債費比率（分子）の構造'!O$53),'実質公債費比率（分子）の構造'!O$53,NA())</f>
        <v>18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2021</v>
      </c>
      <c r="E56" s="137"/>
      <c r="F56" s="137"/>
      <c r="G56" s="137">
        <f>'将来負担比率（分子）の構造'!J$52</f>
        <v>1956</v>
      </c>
      <c r="H56" s="137"/>
      <c r="I56" s="137"/>
      <c r="J56" s="137">
        <f>'将来負担比率（分子）の構造'!K$52</f>
        <v>2082</v>
      </c>
      <c r="K56" s="137"/>
      <c r="L56" s="137"/>
      <c r="M56" s="137">
        <f>'将来負担比率（分子）の構造'!L$52</f>
        <v>2090</v>
      </c>
      <c r="N56" s="137"/>
      <c r="O56" s="137"/>
      <c r="P56" s="137">
        <f>'将来負担比率（分子）の構造'!M$52</f>
        <v>2114</v>
      </c>
    </row>
    <row r="57" spans="1:16">
      <c r="A57" s="137" t="s">
        <v>36</v>
      </c>
      <c r="B57" s="137"/>
      <c r="C57" s="137"/>
      <c r="D57" s="137">
        <f>'将来負担比率（分子）の構造'!I$51</f>
        <v>20</v>
      </c>
      <c r="E57" s="137"/>
      <c r="F57" s="137"/>
      <c r="G57" s="137">
        <f>'将来負担比率（分子）の構造'!J$51</f>
        <v>35</v>
      </c>
      <c r="H57" s="137"/>
      <c r="I57" s="137"/>
      <c r="J57" s="137">
        <f>'将来負担比率（分子）の構造'!K$51</f>
        <v>36</v>
      </c>
      <c r="K57" s="137"/>
      <c r="L57" s="137"/>
      <c r="M57" s="137">
        <f>'将来負担比率（分子）の構造'!L$51</f>
        <v>31</v>
      </c>
      <c r="N57" s="137"/>
      <c r="O57" s="137"/>
      <c r="P57" s="137">
        <f>'将来負担比率（分子）の構造'!M$51</f>
        <v>27</v>
      </c>
    </row>
    <row r="58" spans="1:16">
      <c r="A58" s="137" t="s">
        <v>35</v>
      </c>
      <c r="B58" s="137"/>
      <c r="C58" s="137"/>
      <c r="D58" s="137">
        <f>'将来負担比率（分子）の構造'!I$50</f>
        <v>1992</v>
      </c>
      <c r="E58" s="137"/>
      <c r="F58" s="137"/>
      <c r="G58" s="137">
        <f>'将来負担比率（分子）の構造'!J$50</f>
        <v>2221</v>
      </c>
      <c r="H58" s="137"/>
      <c r="I58" s="137"/>
      <c r="J58" s="137">
        <f>'将来負担比率（分子）の構造'!K$50</f>
        <v>2015</v>
      </c>
      <c r="K58" s="137"/>
      <c r="L58" s="137"/>
      <c r="M58" s="137">
        <f>'将来負担比率（分子）の構造'!L$50</f>
        <v>1783</v>
      </c>
      <c r="N58" s="137"/>
      <c r="O58" s="137"/>
      <c r="P58" s="137">
        <f>'将来負担比率（分子）の構造'!M$50</f>
        <v>1952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813</v>
      </c>
      <c r="C62" s="137"/>
      <c r="D62" s="137"/>
      <c r="E62" s="137">
        <f>'将来負担比率（分子）の構造'!J$45</f>
        <v>832</v>
      </c>
      <c r="F62" s="137"/>
      <c r="G62" s="137"/>
      <c r="H62" s="137">
        <f>'将来負担比率（分子）の構造'!K$45</f>
        <v>781</v>
      </c>
      <c r="I62" s="137"/>
      <c r="J62" s="137"/>
      <c r="K62" s="137">
        <f>'将来負担比率（分子）の構造'!L$45</f>
        <v>362</v>
      </c>
      <c r="L62" s="137"/>
      <c r="M62" s="137"/>
      <c r="N62" s="137">
        <f>'将来負担比率（分子）の構造'!M$45</f>
        <v>763</v>
      </c>
      <c r="O62" s="137"/>
      <c r="P62" s="137"/>
    </row>
    <row r="63" spans="1:16">
      <c r="A63" s="137" t="s">
        <v>28</v>
      </c>
      <c r="B63" s="137">
        <f>'将来負担比率（分子）の構造'!I$44</f>
        <v>226</v>
      </c>
      <c r="C63" s="137"/>
      <c r="D63" s="137"/>
      <c r="E63" s="137">
        <f>'将来負担比率（分子）の構造'!J$44</f>
        <v>208</v>
      </c>
      <c r="F63" s="137"/>
      <c r="G63" s="137"/>
      <c r="H63" s="137">
        <f>'将来負担比率（分子）の構造'!K$44</f>
        <v>211</v>
      </c>
      <c r="I63" s="137"/>
      <c r="J63" s="137"/>
      <c r="K63" s="137">
        <f>'将来負担比率（分子）の構造'!L$44</f>
        <v>195</v>
      </c>
      <c r="L63" s="137"/>
      <c r="M63" s="137"/>
      <c r="N63" s="137">
        <f>'将来負担比率（分子）の構造'!M$44</f>
        <v>181</v>
      </c>
      <c r="O63" s="137"/>
      <c r="P63" s="137"/>
    </row>
    <row r="64" spans="1:16">
      <c r="A64" s="137" t="s">
        <v>27</v>
      </c>
      <c r="B64" s="137">
        <f>'将来負担比率（分子）の構造'!I$43</f>
        <v>357</v>
      </c>
      <c r="C64" s="137"/>
      <c r="D64" s="137"/>
      <c r="E64" s="137">
        <f>'将来負担比率（分子）の構造'!J$43</f>
        <v>336</v>
      </c>
      <c r="F64" s="137"/>
      <c r="G64" s="137"/>
      <c r="H64" s="137">
        <f>'将来負担比率（分子）の構造'!K$43</f>
        <v>331</v>
      </c>
      <c r="I64" s="137"/>
      <c r="J64" s="137"/>
      <c r="K64" s="137">
        <f>'将来負担比率（分子）の構造'!L$43</f>
        <v>360</v>
      </c>
      <c r="L64" s="137"/>
      <c r="M64" s="137"/>
      <c r="N64" s="137">
        <f>'将来負担比率（分子）の構造'!M$43</f>
        <v>330</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1902</v>
      </c>
      <c r="C66" s="137"/>
      <c r="D66" s="137"/>
      <c r="E66" s="137">
        <f>'将来負担比率（分子）の構造'!J$41</f>
        <v>1784</v>
      </c>
      <c r="F66" s="137"/>
      <c r="G66" s="137"/>
      <c r="H66" s="137">
        <f>'将来負担比率（分子）の構造'!K$41</f>
        <v>1840</v>
      </c>
      <c r="I66" s="137"/>
      <c r="J66" s="137"/>
      <c r="K66" s="137">
        <f>'将来負担比率（分子）の構造'!L$41</f>
        <v>1931</v>
      </c>
      <c r="L66" s="137"/>
      <c r="M66" s="137"/>
      <c r="N66" s="137">
        <f>'将来負担比率（分子）の構造'!M$41</f>
        <v>2024</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197</v>
      </c>
      <c r="DI1" s="572"/>
      <c r="DJ1" s="572"/>
      <c r="DK1" s="572"/>
      <c r="DL1" s="572"/>
      <c r="DM1" s="572"/>
      <c r="DN1" s="573"/>
      <c r="DP1" s="571" t="s">
        <v>198</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200</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201</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202</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203</v>
      </c>
      <c r="S4" s="575"/>
      <c r="T4" s="575"/>
      <c r="U4" s="575"/>
      <c r="V4" s="575"/>
      <c r="W4" s="575"/>
      <c r="X4" s="575"/>
      <c r="Y4" s="576"/>
      <c r="Z4" s="574" t="s">
        <v>204</v>
      </c>
      <c r="AA4" s="575"/>
      <c r="AB4" s="575"/>
      <c r="AC4" s="576"/>
      <c r="AD4" s="574" t="s">
        <v>205</v>
      </c>
      <c r="AE4" s="575"/>
      <c r="AF4" s="575"/>
      <c r="AG4" s="575"/>
      <c r="AH4" s="575"/>
      <c r="AI4" s="575"/>
      <c r="AJ4" s="575"/>
      <c r="AK4" s="576"/>
      <c r="AL4" s="574" t="s">
        <v>204</v>
      </c>
      <c r="AM4" s="575"/>
      <c r="AN4" s="575"/>
      <c r="AO4" s="576"/>
      <c r="AP4" s="580" t="s">
        <v>206</v>
      </c>
      <c r="AQ4" s="580"/>
      <c r="AR4" s="580"/>
      <c r="AS4" s="580"/>
      <c r="AT4" s="580"/>
      <c r="AU4" s="580"/>
      <c r="AV4" s="580"/>
      <c r="AW4" s="580"/>
      <c r="AX4" s="580"/>
      <c r="AY4" s="580"/>
      <c r="AZ4" s="580"/>
      <c r="BA4" s="580"/>
      <c r="BB4" s="580"/>
      <c r="BC4" s="580"/>
      <c r="BD4" s="580"/>
      <c r="BE4" s="580"/>
      <c r="BF4" s="580"/>
      <c r="BG4" s="580" t="s">
        <v>207</v>
      </c>
      <c r="BH4" s="580"/>
      <c r="BI4" s="580"/>
      <c r="BJ4" s="580"/>
      <c r="BK4" s="580"/>
      <c r="BL4" s="580"/>
      <c r="BM4" s="580"/>
      <c r="BN4" s="580"/>
      <c r="BO4" s="580" t="s">
        <v>204</v>
      </c>
      <c r="BP4" s="580"/>
      <c r="BQ4" s="580"/>
      <c r="BR4" s="580"/>
      <c r="BS4" s="580" t="s">
        <v>208</v>
      </c>
      <c r="BT4" s="580"/>
      <c r="BU4" s="580"/>
      <c r="BV4" s="580"/>
      <c r="BW4" s="580"/>
      <c r="BX4" s="580"/>
      <c r="BY4" s="580"/>
      <c r="BZ4" s="580"/>
      <c r="CA4" s="580"/>
      <c r="CB4" s="580"/>
      <c r="CD4" s="577" t="s">
        <v>209</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210</v>
      </c>
      <c r="C5" s="582"/>
      <c r="D5" s="582"/>
      <c r="E5" s="582"/>
      <c r="F5" s="582"/>
      <c r="G5" s="582"/>
      <c r="H5" s="582"/>
      <c r="I5" s="582"/>
      <c r="J5" s="582"/>
      <c r="K5" s="582"/>
      <c r="L5" s="582"/>
      <c r="M5" s="582"/>
      <c r="N5" s="582"/>
      <c r="O5" s="582"/>
      <c r="P5" s="582"/>
      <c r="Q5" s="583"/>
      <c r="R5" s="584">
        <v>309789</v>
      </c>
      <c r="S5" s="585"/>
      <c r="T5" s="585"/>
      <c r="U5" s="585"/>
      <c r="V5" s="585"/>
      <c r="W5" s="585"/>
      <c r="X5" s="585"/>
      <c r="Y5" s="586"/>
      <c r="Z5" s="587">
        <v>11.1</v>
      </c>
      <c r="AA5" s="587"/>
      <c r="AB5" s="587"/>
      <c r="AC5" s="587"/>
      <c r="AD5" s="588">
        <v>309789</v>
      </c>
      <c r="AE5" s="588"/>
      <c r="AF5" s="588"/>
      <c r="AG5" s="588"/>
      <c r="AH5" s="588"/>
      <c r="AI5" s="588"/>
      <c r="AJ5" s="588"/>
      <c r="AK5" s="588"/>
      <c r="AL5" s="589">
        <v>19.899999999999999</v>
      </c>
      <c r="AM5" s="590"/>
      <c r="AN5" s="590"/>
      <c r="AO5" s="591"/>
      <c r="AP5" s="581" t="s">
        <v>211</v>
      </c>
      <c r="AQ5" s="582"/>
      <c r="AR5" s="582"/>
      <c r="AS5" s="582"/>
      <c r="AT5" s="582"/>
      <c r="AU5" s="582"/>
      <c r="AV5" s="582"/>
      <c r="AW5" s="582"/>
      <c r="AX5" s="582"/>
      <c r="AY5" s="582"/>
      <c r="AZ5" s="582"/>
      <c r="BA5" s="582"/>
      <c r="BB5" s="582"/>
      <c r="BC5" s="582"/>
      <c r="BD5" s="582"/>
      <c r="BE5" s="582"/>
      <c r="BF5" s="583"/>
      <c r="BG5" s="595">
        <v>304372</v>
      </c>
      <c r="BH5" s="596"/>
      <c r="BI5" s="596"/>
      <c r="BJ5" s="596"/>
      <c r="BK5" s="596"/>
      <c r="BL5" s="596"/>
      <c r="BM5" s="596"/>
      <c r="BN5" s="597"/>
      <c r="BO5" s="598">
        <v>98.3</v>
      </c>
      <c r="BP5" s="598"/>
      <c r="BQ5" s="598"/>
      <c r="BR5" s="598"/>
      <c r="BS5" s="599">
        <v>17596</v>
      </c>
      <c r="BT5" s="599"/>
      <c r="BU5" s="599"/>
      <c r="BV5" s="599"/>
      <c r="BW5" s="599"/>
      <c r="BX5" s="599"/>
      <c r="BY5" s="599"/>
      <c r="BZ5" s="599"/>
      <c r="CA5" s="599"/>
      <c r="CB5" s="603"/>
      <c r="CD5" s="577" t="s">
        <v>206</v>
      </c>
      <c r="CE5" s="578"/>
      <c r="CF5" s="578"/>
      <c r="CG5" s="578"/>
      <c r="CH5" s="578"/>
      <c r="CI5" s="578"/>
      <c r="CJ5" s="578"/>
      <c r="CK5" s="578"/>
      <c r="CL5" s="578"/>
      <c r="CM5" s="578"/>
      <c r="CN5" s="578"/>
      <c r="CO5" s="578"/>
      <c r="CP5" s="578"/>
      <c r="CQ5" s="579"/>
      <c r="CR5" s="577" t="s">
        <v>212</v>
      </c>
      <c r="CS5" s="578"/>
      <c r="CT5" s="578"/>
      <c r="CU5" s="578"/>
      <c r="CV5" s="578"/>
      <c r="CW5" s="578"/>
      <c r="CX5" s="578"/>
      <c r="CY5" s="579"/>
      <c r="CZ5" s="577" t="s">
        <v>204</v>
      </c>
      <c r="DA5" s="578"/>
      <c r="DB5" s="578"/>
      <c r="DC5" s="579"/>
      <c r="DD5" s="577" t="s">
        <v>213</v>
      </c>
      <c r="DE5" s="578"/>
      <c r="DF5" s="578"/>
      <c r="DG5" s="578"/>
      <c r="DH5" s="578"/>
      <c r="DI5" s="578"/>
      <c r="DJ5" s="578"/>
      <c r="DK5" s="578"/>
      <c r="DL5" s="578"/>
      <c r="DM5" s="578"/>
      <c r="DN5" s="578"/>
      <c r="DO5" s="578"/>
      <c r="DP5" s="579"/>
      <c r="DQ5" s="577" t="s">
        <v>214</v>
      </c>
      <c r="DR5" s="578"/>
      <c r="DS5" s="578"/>
      <c r="DT5" s="578"/>
      <c r="DU5" s="578"/>
      <c r="DV5" s="578"/>
      <c r="DW5" s="578"/>
      <c r="DX5" s="578"/>
      <c r="DY5" s="578"/>
      <c r="DZ5" s="578"/>
      <c r="EA5" s="578"/>
      <c r="EB5" s="578"/>
      <c r="EC5" s="579"/>
    </row>
    <row r="6" spans="2:143" ht="11.25" customHeight="1">
      <c r="B6" s="592" t="s">
        <v>215</v>
      </c>
      <c r="C6" s="593"/>
      <c r="D6" s="593"/>
      <c r="E6" s="593"/>
      <c r="F6" s="593"/>
      <c r="G6" s="593"/>
      <c r="H6" s="593"/>
      <c r="I6" s="593"/>
      <c r="J6" s="593"/>
      <c r="K6" s="593"/>
      <c r="L6" s="593"/>
      <c r="M6" s="593"/>
      <c r="N6" s="593"/>
      <c r="O6" s="593"/>
      <c r="P6" s="593"/>
      <c r="Q6" s="594"/>
      <c r="R6" s="595">
        <v>25204</v>
      </c>
      <c r="S6" s="596"/>
      <c r="T6" s="596"/>
      <c r="U6" s="596"/>
      <c r="V6" s="596"/>
      <c r="W6" s="596"/>
      <c r="X6" s="596"/>
      <c r="Y6" s="597"/>
      <c r="Z6" s="598">
        <v>0.9</v>
      </c>
      <c r="AA6" s="598"/>
      <c r="AB6" s="598"/>
      <c r="AC6" s="598"/>
      <c r="AD6" s="599">
        <v>25204</v>
      </c>
      <c r="AE6" s="599"/>
      <c r="AF6" s="599"/>
      <c r="AG6" s="599"/>
      <c r="AH6" s="599"/>
      <c r="AI6" s="599"/>
      <c r="AJ6" s="599"/>
      <c r="AK6" s="599"/>
      <c r="AL6" s="600">
        <v>1.6</v>
      </c>
      <c r="AM6" s="601"/>
      <c r="AN6" s="601"/>
      <c r="AO6" s="602"/>
      <c r="AP6" s="592" t="s">
        <v>216</v>
      </c>
      <c r="AQ6" s="593"/>
      <c r="AR6" s="593"/>
      <c r="AS6" s="593"/>
      <c r="AT6" s="593"/>
      <c r="AU6" s="593"/>
      <c r="AV6" s="593"/>
      <c r="AW6" s="593"/>
      <c r="AX6" s="593"/>
      <c r="AY6" s="593"/>
      <c r="AZ6" s="593"/>
      <c r="BA6" s="593"/>
      <c r="BB6" s="593"/>
      <c r="BC6" s="593"/>
      <c r="BD6" s="593"/>
      <c r="BE6" s="593"/>
      <c r="BF6" s="594"/>
      <c r="BG6" s="595">
        <v>304372</v>
      </c>
      <c r="BH6" s="596"/>
      <c r="BI6" s="596"/>
      <c r="BJ6" s="596"/>
      <c r="BK6" s="596"/>
      <c r="BL6" s="596"/>
      <c r="BM6" s="596"/>
      <c r="BN6" s="597"/>
      <c r="BO6" s="598">
        <v>98.3</v>
      </c>
      <c r="BP6" s="598"/>
      <c r="BQ6" s="598"/>
      <c r="BR6" s="598"/>
      <c r="BS6" s="599">
        <v>17596</v>
      </c>
      <c r="BT6" s="599"/>
      <c r="BU6" s="599"/>
      <c r="BV6" s="599"/>
      <c r="BW6" s="599"/>
      <c r="BX6" s="599"/>
      <c r="BY6" s="599"/>
      <c r="BZ6" s="599"/>
      <c r="CA6" s="599"/>
      <c r="CB6" s="603"/>
      <c r="CD6" s="606" t="s">
        <v>217</v>
      </c>
      <c r="CE6" s="607"/>
      <c r="CF6" s="607"/>
      <c r="CG6" s="607"/>
      <c r="CH6" s="607"/>
      <c r="CI6" s="607"/>
      <c r="CJ6" s="607"/>
      <c r="CK6" s="607"/>
      <c r="CL6" s="607"/>
      <c r="CM6" s="607"/>
      <c r="CN6" s="607"/>
      <c r="CO6" s="607"/>
      <c r="CP6" s="607"/>
      <c r="CQ6" s="608"/>
      <c r="CR6" s="595">
        <v>38440</v>
      </c>
      <c r="CS6" s="596"/>
      <c r="CT6" s="596"/>
      <c r="CU6" s="596"/>
      <c r="CV6" s="596"/>
      <c r="CW6" s="596"/>
      <c r="CX6" s="596"/>
      <c r="CY6" s="597"/>
      <c r="CZ6" s="598">
        <v>1.5</v>
      </c>
      <c r="DA6" s="598"/>
      <c r="DB6" s="598"/>
      <c r="DC6" s="598"/>
      <c r="DD6" s="604" t="s">
        <v>218</v>
      </c>
      <c r="DE6" s="596"/>
      <c r="DF6" s="596"/>
      <c r="DG6" s="596"/>
      <c r="DH6" s="596"/>
      <c r="DI6" s="596"/>
      <c r="DJ6" s="596"/>
      <c r="DK6" s="596"/>
      <c r="DL6" s="596"/>
      <c r="DM6" s="596"/>
      <c r="DN6" s="596"/>
      <c r="DO6" s="596"/>
      <c r="DP6" s="597"/>
      <c r="DQ6" s="604">
        <v>38440</v>
      </c>
      <c r="DR6" s="596"/>
      <c r="DS6" s="596"/>
      <c r="DT6" s="596"/>
      <c r="DU6" s="596"/>
      <c r="DV6" s="596"/>
      <c r="DW6" s="596"/>
      <c r="DX6" s="596"/>
      <c r="DY6" s="596"/>
      <c r="DZ6" s="596"/>
      <c r="EA6" s="596"/>
      <c r="EB6" s="596"/>
      <c r="EC6" s="605"/>
    </row>
    <row r="7" spans="2:143" ht="11.25" customHeight="1">
      <c r="B7" s="592" t="s">
        <v>219</v>
      </c>
      <c r="C7" s="593"/>
      <c r="D7" s="593"/>
      <c r="E7" s="593"/>
      <c r="F7" s="593"/>
      <c r="G7" s="593"/>
      <c r="H7" s="593"/>
      <c r="I7" s="593"/>
      <c r="J7" s="593"/>
      <c r="K7" s="593"/>
      <c r="L7" s="593"/>
      <c r="M7" s="593"/>
      <c r="N7" s="593"/>
      <c r="O7" s="593"/>
      <c r="P7" s="593"/>
      <c r="Q7" s="594"/>
      <c r="R7" s="595">
        <v>173</v>
      </c>
      <c r="S7" s="596"/>
      <c r="T7" s="596"/>
      <c r="U7" s="596"/>
      <c r="V7" s="596"/>
      <c r="W7" s="596"/>
      <c r="X7" s="596"/>
      <c r="Y7" s="597"/>
      <c r="Z7" s="598">
        <v>0</v>
      </c>
      <c r="AA7" s="598"/>
      <c r="AB7" s="598"/>
      <c r="AC7" s="598"/>
      <c r="AD7" s="599">
        <v>173</v>
      </c>
      <c r="AE7" s="599"/>
      <c r="AF7" s="599"/>
      <c r="AG7" s="599"/>
      <c r="AH7" s="599"/>
      <c r="AI7" s="599"/>
      <c r="AJ7" s="599"/>
      <c r="AK7" s="599"/>
      <c r="AL7" s="600">
        <v>0</v>
      </c>
      <c r="AM7" s="601"/>
      <c r="AN7" s="601"/>
      <c r="AO7" s="602"/>
      <c r="AP7" s="592" t="s">
        <v>220</v>
      </c>
      <c r="AQ7" s="593"/>
      <c r="AR7" s="593"/>
      <c r="AS7" s="593"/>
      <c r="AT7" s="593"/>
      <c r="AU7" s="593"/>
      <c r="AV7" s="593"/>
      <c r="AW7" s="593"/>
      <c r="AX7" s="593"/>
      <c r="AY7" s="593"/>
      <c r="AZ7" s="593"/>
      <c r="BA7" s="593"/>
      <c r="BB7" s="593"/>
      <c r="BC7" s="593"/>
      <c r="BD7" s="593"/>
      <c r="BE7" s="593"/>
      <c r="BF7" s="594"/>
      <c r="BG7" s="595">
        <v>51348</v>
      </c>
      <c r="BH7" s="596"/>
      <c r="BI7" s="596"/>
      <c r="BJ7" s="596"/>
      <c r="BK7" s="596"/>
      <c r="BL7" s="596"/>
      <c r="BM7" s="596"/>
      <c r="BN7" s="597"/>
      <c r="BO7" s="598">
        <v>16.600000000000001</v>
      </c>
      <c r="BP7" s="598"/>
      <c r="BQ7" s="598"/>
      <c r="BR7" s="598"/>
      <c r="BS7" s="599" t="s">
        <v>218</v>
      </c>
      <c r="BT7" s="599"/>
      <c r="BU7" s="599"/>
      <c r="BV7" s="599"/>
      <c r="BW7" s="599"/>
      <c r="BX7" s="599"/>
      <c r="BY7" s="599"/>
      <c r="BZ7" s="599"/>
      <c r="CA7" s="599"/>
      <c r="CB7" s="603"/>
      <c r="CD7" s="609" t="s">
        <v>221</v>
      </c>
      <c r="CE7" s="610"/>
      <c r="CF7" s="610"/>
      <c r="CG7" s="610"/>
      <c r="CH7" s="610"/>
      <c r="CI7" s="610"/>
      <c r="CJ7" s="610"/>
      <c r="CK7" s="610"/>
      <c r="CL7" s="610"/>
      <c r="CM7" s="610"/>
      <c r="CN7" s="610"/>
      <c r="CO7" s="610"/>
      <c r="CP7" s="610"/>
      <c r="CQ7" s="611"/>
      <c r="CR7" s="595">
        <v>948792</v>
      </c>
      <c r="CS7" s="596"/>
      <c r="CT7" s="596"/>
      <c r="CU7" s="596"/>
      <c r="CV7" s="596"/>
      <c r="CW7" s="596"/>
      <c r="CX7" s="596"/>
      <c r="CY7" s="597"/>
      <c r="CZ7" s="598">
        <v>37.9</v>
      </c>
      <c r="DA7" s="598"/>
      <c r="DB7" s="598"/>
      <c r="DC7" s="598"/>
      <c r="DD7" s="604">
        <v>219392</v>
      </c>
      <c r="DE7" s="596"/>
      <c r="DF7" s="596"/>
      <c r="DG7" s="596"/>
      <c r="DH7" s="596"/>
      <c r="DI7" s="596"/>
      <c r="DJ7" s="596"/>
      <c r="DK7" s="596"/>
      <c r="DL7" s="596"/>
      <c r="DM7" s="596"/>
      <c r="DN7" s="596"/>
      <c r="DO7" s="596"/>
      <c r="DP7" s="597"/>
      <c r="DQ7" s="604">
        <v>639385</v>
      </c>
      <c r="DR7" s="596"/>
      <c r="DS7" s="596"/>
      <c r="DT7" s="596"/>
      <c r="DU7" s="596"/>
      <c r="DV7" s="596"/>
      <c r="DW7" s="596"/>
      <c r="DX7" s="596"/>
      <c r="DY7" s="596"/>
      <c r="DZ7" s="596"/>
      <c r="EA7" s="596"/>
      <c r="EB7" s="596"/>
      <c r="EC7" s="605"/>
    </row>
    <row r="8" spans="2:143" ht="11.25" customHeight="1">
      <c r="B8" s="592" t="s">
        <v>222</v>
      </c>
      <c r="C8" s="593"/>
      <c r="D8" s="593"/>
      <c r="E8" s="593"/>
      <c r="F8" s="593"/>
      <c r="G8" s="593"/>
      <c r="H8" s="593"/>
      <c r="I8" s="593"/>
      <c r="J8" s="593"/>
      <c r="K8" s="593"/>
      <c r="L8" s="593"/>
      <c r="M8" s="593"/>
      <c r="N8" s="593"/>
      <c r="O8" s="593"/>
      <c r="P8" s="593"/>
      <c r="Q8" s="594"/>
      <c r="R8" s="595">
        <v>317</v>
      </c>
      <c r="S8" s="596"/>
      <c r="T8" s="596"/>
      <c r="U8" s="596"/>
      <c r="V8" s="596"/>
      <c r="W8" s="596"/>
      <c r="X8" s="596"/>
      <c r="Y8" s="597"/>
      <c r="Z8" s="598">
        <v>0</v>
      </c>
      <c r="AA8" s="598"/>
      <c r="AB8" s="598"/>
      <c r="AC8" s="598"/>
      <c r="AD8" s="599">
        <v>317</v>
      </c>
      <c r="AE8" s="599"/>
      <c r="AF8" s="599"/>
      <c r="AG8" s="599"/>
      <c r="AH8" s="599"/>
      <c r="AI8" s="599"/>
      <c r="AJ8" s="599"/>
      <c r="AK8" s="599"/>
      <c r="AL8" s="600">
        <v>0</v>
      </c>
      <c r="AM8" s="601"/>
      <c r="AN8" s="601"/>
      <c r="AO8" s="602"/>
      <c r="AP8" s="592" t="s">
        <v>223</v>
      </c>
      <c r="AQ8" s="593"/>
      <c r="AR8" s="593"/>
      <c r="AS8" s="593"/>
      <c r="AT8" s="593"/>
      <c r="AU8" s="593"/>
      <c r="AV8" s="593"/>
      <c r="AW8" s="593"/>
      <c r="AX8" s="593"/>
      <c r="AY8" s="593"/>
      <c r="AZ8" s="593"/>
      <c r="BA8" s="593"/>
      <c r="BB8" s="593"/>
      <c r="BC8" s="593"/>
      <c r="BD8" s="593"/>
      <c r="BE8" s="593"/>
      <c r="BF8" s="594"/>
      <c r="BG8" s="595">
        <v>2001</v>
      </c>
      <c r="BH8" s="596"/>
      <c r="BI8" s="596"/>
      <c r="BJ8" s="596"/>
      <c r="BK8" s="596"/>
      <c r="BL8" s="596"/>
      <c r="BM8" s="596"/>
      <c r="BN8" s="597"/>
      <c r="BO8" s="598">
        <v>0.6</v>
      </c>
      <c r="BP8" s="598"/>
      <c r="BQ8" s="598"/>
      <c r="BR8" s="598"/>
      <c r="BS8" s="604" t="s">
        <v>113</v>
      </c>
      <c r="BT8" s="596"/>
      <c r="BU8" s="596"/>
      <c r="BV8" s="596"/>
      <c r="BW8" s="596"/>
      <c r="BX8" s="596"/>
      <c r="BY8" s="596"/>
      <c r="BZ8" s="596"/>
      <c r="CA8" s="596"/>
      <c r="CB8" s="605"/>
      <c r="CD8" s="609" t="s">
        <v>224</v>
      </c>
      <c r="CE8" s="610"/>
      <c r="CF8" s="610"/>
      <c r="CG8" s="610"/>
      <c r="CH8" s="610"/>
      <c r="CI8" s="610"/>
      <c r="CJ8" s="610"/>
      <c r="CK8" s="610"/>
      <c r="CL8" s="610"/>
      <c r="CM8" s="610"/>
      <c r="CN8" s="610"/>
      <c r="CO8" s="610"/>
      <c r="CP8" s="610"/>
      <c r="CQ8" s="611"/>
      <c r="CR8" s="595">
        <v>332886</v>
      </c>
      <c r="CS8" s="596"/>
      <c r="CT8" s="596"/>
      <c r="CU8" s="596"/>
      <c r="CV8" s="596"/>
      <c r="CW8" s="596"/>
      <c r="CX8" s="596"/>
      <c r="CY8" s="597"/>
      <c r="CZ8" s="598">
        <v>13.3</v>
      </c>
      <c r="DA8" s="598"/>
      <c r="DB8" s="598"/>
      <c r="DC8" s="598"/>
      <c r="DD8" s="604">
        <v>19494</v>
      </c>
      <c r="DE8" s="596"/>
      <c r="DF8" s="596"/>
      <c r="DG8" s="596"/>
      <c r="DH8" s="596"/>
      <c r="DI8" s="596"/>
      <c r="DJ8" s="596"/>
      <c r="DK8" s="596"/>
      <c r="DL8" s="596"/>
      <c r="DM8" s="596"/>
      <c r="DN8" s="596"/>
      <c r="DO8" s="596"/>
      <c r="DP8" s="597"/>
      <c r="DQ8" s="604">
        <v>254140</v>
      </c>
      <c r="DR8" s="596"/>
      <c r="DS8" s="596"/>
      <c r="DT8" s="596"/>
      <c r="DU8" s="596"/>
      <c r="DV8" s="596"/>
      <c r="DW8" s="596"/>
      <c r="DX8" s="596"/>
      <c r="DY8" s="596"/>
      <c r="DZ8" s="596"/>
      <c r="EA8" s="596"/>
      <c r="EB8" s="596"/>
      <c r="EC8" s="605"/>
    </row>
    <row r="9" spans="2:143" ht="11.25" customHeight="1">
      <c r="B9" s="592" t="s">
        <v>225</v>
      </c>
      <c r="C9" s="593"/>
      <c r="D9" s="593"/>
      <c r="E9" s="593"/>
      <c r="F9" s="593"/>
      <c r="G9" s="593"/>
      <c r="H9" s="593"/>
      <c r="I9" s="593"/>
      <c r="J9" s="593"/>
      <c r="K9" s="593"/>
      <c r="L9" s="593"/>
      <c r="M9" s="593"/>
      <c r="N9" s="593"/>
      <c r="O9" s="593"/>
      <c r="P9" s="593"/>
      <c r="Q9" s="594"/>
      <c r="R9" s="595">
        <v>185</v>
      </c>
      <c r="S9" s="596"/>
      <c r="T9" s="596"/>
      <c r="U9" s="596"/>
      <c r="V9" s="596"/>
      <c r="W9" s="596"/>
      <c r="X9" s="596"/>
      <c r="Y9" s="597"/>
      <c r="Z9" s="598">
        <v>0</v>
      </c>
      <c r="AA9" s="598"/>
      <c r="AB9" s="598"/>
      <c r="AC9" s="598"/>
      <c r="AD9" s="599">
        <v>185</v>
      </c>
      <c r="AE9" s="599"/>
      <c r="AF9" s="599"/>
      <c r="AG9" s="599"/>
      <c r="AH9" s="599"/>
      <c r="AI9" s="599"/>
      <c r="AJ9" s="599"/>
      <c r="AK9" s="599"/>
      <c r="AL9" s="600">
        <v>0</v>
      </c>
      <c r="AM9" s="601"/>
      <c r="AN9" s="601"/>
      <c r="AO9" s="602"/>
      <c r="AP9" s="592" t="s">
        <v>226</v>
      </c>
      <c r="AQ9" s="593"/>
      <c r="AR9" s="593"/>
      <c r="AS9" s="593"/>
      <c r="AT9" s="593"/>
      <c r="AU9" s="593"/>
      <c r="AV9" s="593"/>
      <c r="AW9" s="593"/>
      <c r="AX9" s="593"/>
      <c r="AY9" s="593"/>
      <c r="AZ9" s="593"/>
      <c r="BA9" s="593"/>
      <c r="BB9" s="593"/>
      <c r="BC9" s="593"/>
      <c r="BD9" s="593"/>
      <c r="BE9" s="593"/>
      <c r="BF9" s="594"/>
      <c r="BG9" s="595">
        <v>37087</v>
      </c>
      <c r="BH9" s="596"/>
      <c r="BI9" s="596"/>
      <c r="BJ9" s="596"/>
      <c r="BK9" s="596"/>
      <c r="BL9" s="596"/>
      <c r="BM9" s="596"/>
      <c r="BN9" s="597"/>
      <c r="BO9" s="598">
        <v>12</v>
      </c>
      <c r="BP9" s="598"/>
      <c r="BQ9" s="598"/>
      <c r="BR9" s="598"/>
      <c r="BS9" s="604" t="s">
        <v>113</v>
      </c>
      <c r="BT9" s="596"/>
      <c r="BU9" s="596"/>
      <c r="BV9" s="596"/>
      <c r="BW9" s="596"/>
      <c r="BX9" s="596"/>
      <c r="BY9" s="596"/>
      <c r="BZ9" s="596"/>
      <c r="CA9" s="596"/>
      <c r="CB9" s="605"/>
      <c r="CD9" s="609" t="s">
        <v>227</v>
      </c>
      <c r="CE9" s="610"/>
      <c r="CF9" s="610"/>
      <c r="CG9" s="610"/>
      <c r="CH9" s="610"/>
      <c r="CI9" s="610"/>
      <c r="CJ9" s="610"/>
      <c r="CK9" s="610"/>
      <c r="CL9" s="610"/>
      <c r="CM9" s="610"/>
      <c r="CN9" s="610"/>
      <c r="CO9" s="610"/>
      <c r="CP9" s="610"/>
      <c r="CQ9" s="611"/>
      <c r="CR9" s="595">
        <v>213579</v>
      </c>
      <c r="CS9" s="596"/>
      <c r="CT9" s="596"/>
      <c r="CU9" s="596"/>
      <c r="CV9" s="596"/>
      <c r="CW9" s="596"/>
      <c r="CX9" s="596"/>
      <c r="CY9" s="597"/>
      <c r="CZ9" s="598">
        <v>8.5</v>
      </c>
      <c r="DA9" s="598"/>
      <c r="DB9" s="598"/>
      <c r="DC9" s="598"/>
      <c r="DD9" s="604">
        <v>51090</v>
      </c>
      <c r="DE9" s="596"/>
      <c r="DF9" s="596"/>
      <c r="DG9" s="596"/>
      <c r="DH9" s="596"/>
      <c r="DI9" s="596"/>
      <c r="DJ9" s="596"/>
      <c r="DK9" s="596"/>
      <c r="DL9" s="596"/>
      <c r="DM9" s="596"/>
      <c r="DN9" s="596"/>
      <c r="DO9" s="596"/>
      <c r="DP9" s="597"/>
      <c r="DQ9" s="604">
        <v>172362</v>
      </c>
      <c r="DR9" s="596"/>
      <c r="DS9" s="596"/>
      <c r="DT9" s="596"/>
      <c r="DU9" s="596"/>
      <c r="DV9" s="596"/>
      <c r="DW9" s="596"/>
      <c r="DX9" s="596"/>
      <c r="DY9" s="596"/>
      <c r="DZ9" s="596"/>
      <c r="EA9" s="596"/>
      <c r="EB9" s="596"/>
      <c r="EC9" s="605"/>
    </row>
    <row r="10" spans="2:143" ht="11.25" customHeight="1">
      <c r="B10" s="592" t="s">
        <v>228</v>
      </c>
      <c r="C10" s="593"/>
      <c r="D10" s="593"/>
      <c r="E10" s="593"/>
      <c r="F10" s="593"/>
      <c r="G10" s="593"/>
      <c r="H10" s="593"/>
      <c r="I10" s="593"/>
      <c r="J10" s="593"/>
      <c r="K10" s="593"/>
      <c r="L10" s="593"/>
      <c r="M10" s="593"/>
      <c r="N10" s="593"/>
      <c r="O10" s="593"/>
      <c r="P10" s="593"/>
      <c r="Q10" s="594"/>
      <c r="R10" s="595">
        <v>22664</v>
      </c>
      <c r="S10" s="596"/>
      <c r="T10" s="596"/>
      <c r="U10" s="596"/>
      <c r="V10" s="596"/>
      <c r="W10" s="596"/>
      <c r="X10" s="596"/>
      <c r="Y10" s="597"/>
      <c r="Z10" s="598">
        <v>0.8</v>
      </c>
      <c r="AA10" s="598"/>
      <c r="AB10" s="598"/>
      <c r="AC10" s="598"/>
      <c r="AD10" s="599">
        <v>22664</v>
      </c>
      <c r="AE10" s="599"/>
      <c r="AF10" s="599"/>
      <c r="AG10" s="599"/>
      <c r="AH10" s="599"/>
      <c r="AI10" s="599"/>
      <c r="AJ10" s="599"/>
      <c r="AK10" s="599"/>
      <c r="AL10" s="600">
        <v>1.5</v>
      </c>
      <c r="AM10" s="601"/>
      <c r="AN10" s="601"/>
      <c r="AO10" s="602"/>
      <c r="AP10" s="592" t="s">
        <v>229</v>
      </c>
      <c r="AQ10" s="593"/>
      <c r="AR10" s="593"/>
      <c r="AS10" s="593"/>
      <c r="AT10" s="593"/>
      <c r="AU10" s="593"/>
      <c r="AV10" s="593"/>
      <c r="AW10" s="593"/>
      <c r="AX10" s="593"/>
      <c r="AY10" s="593"/>
      <c r="AZ10" s="593"/>
      <c r="BA10" s="593"/>
      <c r="BB10" s="593"/>
      <c r="BC10" s="593"/>
      <c r="BD10" s="593"/>
      <c r="BE10" s="593"/>
      <c r="BF10" s="594"/>
      <c r="BG10" s="595">
        <v>6908</v>
      </c>
      <c r="BH10" s="596"/>
      <c r="BI10" s="596"/>
      <c r="BJ10" s="596"/>
      <c r="BK10" s="596"/>
      <c r="BL10" s="596"/>
      <c r="BM10" s="596"/>
      <c r="BN10" s="597"/>
      <c r="BO10" s="598">
        <v>2.2000000000000002</v>
      </c>
      <c r="BP10" s="598"/>
      <c r="BQ10" s="598"/>
      <c r="BR10" s="598"/>
      <c r="BS10" s="604" t="s">
        <v>113</v>
      </c>
      <c r="BT10" s="596"/>
      <c r="BU10" s="596"/>
      <c r="BV10" s="596"/>
      <c r="BW10" s="596"/>
      <c r="BX10" s="596"/>
      <c r="BY10" s="596"/>
      <c r="BZ10" s="596"/>
      <c r="CA10" s="596"/>
      <c r="CB10" s="605"/>
      <c r="CD10" s="609" t="s">
        <v>230</v>
      </c>
      <c r="CE10" s="610"/>
      <c r="CF10" s="610"/>
      <c r="CG10" s="610"/>
      <c r="CH10" s="610"/>
      <c r="CI10" s="610"/>
      <c r="CJ10" s="610"/>
      <c r="CK10" s="610"/>
      <c r="CL10" s="610"/>
      <c r="CM10" s="610"/>
      <c r="CN10" s="610"/>
      <c r="CO10" s="610"/>
      <c r="CP10" s="610"/>
      <c r="CQ10" s="611"/>
      <c r="CR10" s="595">
        <v>527</v>
      </c>
      <c r="CS10" s="596"/>
      <c r="CT10" s="596"/>
      <c r="CU10" s="596"/>
      <c r="CV10" s="596"/>
      <c r="CW10" s="596"/>
      <c r="CX10" s="596"/>
      <c r="CY10" s="597"/>
      <c r="CZ10" s="598">
        <v>0</v>
      </c>
      <c r="DA10" s="598"/>
      <c r="DB10" s="598"/>
      <c r="DC10" s="598"/>
      <c r="DD10" s="604" t="s">
        <v>113</v>
      </c>
      <c r="DE10" s="596"/>
      <c r="DF10" s="596"/>
      <c r="DG10" s="596"/>
      <c r="DH10" s="596"/>
      <c r="DI10" s="596"/>
      <c r="DJ10" s="596"/>
      <c r="DK10" s="596"/>
      <c r="DL10" s="596"/>
      <c r="DM10" s="596"/>
      <c r="DN10" s="596"/>
      <c r="DO10" s="596"/>
      <c r="DP10" s="597"/>
      <c r="DQ10" s="604">
        <v>527</v>
      </c>
      <c r="DR10" s="596"/>
      <c r="DS10" s="596"/>
      <c r="DT10" s="596"/>
      <c r="DU10" s="596"/>
      <c r="DV10" s="596"/>
      <c r="DW10" s="596"/>
      <c r="DX10" s="596"/>
      <c r="DY10" s="596"/>
      <c r="DZ10" s="596"/>
      <c r="EA10" s="596"/>
      <c r="EB10" s="596"/>
      <c r="EC10" s="605"/>
    </row>
    <row r="11" spans="2:143" ht="11.25" customHeight="1">
      <c r="B11" s="592" t="s">
        <v>231</v>
      </c>
      <c r="C11" s="593"/>
      <c r="D11" s="593"/>
      <c r="E11" s="593"/>
      <c r="F11" s="593"/>
      <c r="G11" s="593"/>
      <c r="H11" s="593"/>
      <c r="I11" s="593"/>
      <c r="J11" s="593"/>
      <c r="K11" s="593"/>
      <c r="L11" s="593"/>
      <c r="M11" s="593"/>
      <c r="N11" s="593"/>
      <c r="O11" s="593"/>
      <c r="P11" s="593"/>
      <c r="Q11" s="594"/>
      <c r="R11" s="595" t="s">
        <v>113</v>
      </c>
      <c r="S11" s="596"/>
      <c r="T11" s="596"/>
      <c r="U11" s="596"/>
      <c r="V11" s="596"/>
      <c r="W11" s="596"/>
      <c r="X11" s="596"/>
      <c r="Y11" s="597"/>
      <c r="Z11" s="598" t="s">
        <v>113</v>
      </c>
      <c r="AA11" s="598"/>
      <c r="AB11" s="598"/>
      <c r="AC11" s="598"/>
      <c r="AD11" s="599" t="s">
        <v>113</v>
      </c>
      <c r="AE11" s="599"/>
      <c r="AF11" s="599"/>
      <c r="AG11" s="599"/>
      <c r="AH11" s="599"/>
      <c r="AI11" s="599"/>
      <c r="AJ11" s="599"/>
      <c r="AK11" s="599"/>
      <c r="AL11" s="600" t="s">
        <v>113</v>
      </c>
      <c r="AM11" s="601"/>
      <c r="AN11" s="601"/>
      <c r="AO11" s="602"/>
      <c r="AP11" s="592" t="s">
        <v>232</v>
      </c>
      <c r="AQ11" s="593"/>
      <c r="AR11" s="593"/>
      <c r="AS11" s="593"/>
      <c r="AT11" s="593"/>
      <c r="AU11" s="593"/>
      <c r="AV11" s="593"/>
      <c r="AW11" s="593"/>
      <c r="AX11" s="593"/>
      <c r="AY11" s="593"/>
      <c r="AZ11" s="593"/>
      <c r="BA11" s="593"/>
      <c r="BB11" s="593"/>
      <c r="BC11" s="593"/>
      <c r="BD11" s="593"/>
      <c r="BE11" s="593"/>
      <c r="BF11" s="594"/>
      <c r="BG11" s="595">
        <v>5352</v>
      </c>
      <c r="BH11" s="596"/>
      <c r="BI11" s="596"/>
      <c r="BJ11" s="596"/>
      <c r="BK11" s="596"/>
      <c r="BL11" s="596"/>
      <c r="BM11" s="596"/>
      <c r="BN11" s="597"/>
      <c r="BO11" s="598">
        <v>1.7</v>
      </c>
      <c r="BP11" s="598"/>
      <c r="BQ11" s="598"/>
      <c r="BR11" s="598"/>
      <c r="BS11" s="604" t="s">
        <v>113</v>
      </c>
      <c r="BT11" s="596"/>
      <c r="BU11" s="596"/>
      <c r="BV11" s="596"/>
      <c r="BW11" s="596"/>
      <c r="BX11" s="596"/>
      <c r="BY11" s="596"/>
      <c r="BZ11" s="596"/>
      <c r="CA11" s="596"/>
      <c r="CB11" s="605"/>
      <c r="CD11" s="609" t="s">
        <v>233</v>
      </c>
      <c r="CE11" s="610"/>
      <c r="CF11" s="610"/>
      <c r="CG11" s="610"/>
      <c r="CH11" s="610"/>
      <c r="CI11" s="610"/>
      <c r="CJ11" s="610"/>
      <c r="CK11" s="610"/>
      <c r="CL11" s="610"/>
      <c r="CM11" s="610"/>
      <c r="CN11" s="610"/>
      <c r="CO11" s="610"/>
      <c r="CP11" s="610"/>
      <c r="CQ11" s="611"/>
      <c r="CR11" s="595">
        <v>167515</v>
      </c>
      <c r="CS11" s="596"/>
      <c r="CT11" s="596"/>
      <c r="CU11" s="596"/>
      <c r="CV11" s="596"/>
      <c r="CW11" s="596"/>
      <c r="CX11" s="596"/>
      <c r="CY11" s="597"/>
      <c r="CZ11" s="598">
        <v>6.7</v>
      </c>
      <c r="DA11" s="598"/>
      <c r="DB11" s="598"/>
      <c r="DC11" s="598"/>
      <c r="DD11" s="604">
        <v>60252</v>
      </c>
      <c r="DE11" s="596"/>
      <c r="DF11" s="596"/>
      <c r="DG11" s="596"/>
      <c r="DH11" s="596"/>
      <c r="DI11" s="596"/>
      <c r="DJ11" s="596"/>
      <c r="DK11" s="596"/>
      <c r="DL11" s="596"/>
      <c r="DM11" s="596"/>
      <c r="DN11" s="596"/>
      <c r="DO11" s="596"/>
      <c r="DP11" s="597"/>
      <c r="DQ11" s="604">
        <v>97651</v>
      </c>
      <c r="DR11" s="596"/>
      <c r="DS11" s="596"/>
      <c r="DT11" s="596"/>
      <c r="DU11" s="596"/>
      <c r="DV11" s="596"/>
      <c r="DW11" s="596"/>
      <c r="DX11" s="596"/>
      <c r="DY11" s="596"/>
      <c r="DZ11" s="596"/>
      <c r="EA11" s="596"/>
      <c r="EB11" s="596"/>
      <c r="EC11" s="605"/>
    </row>
    <row r="12" spans="2:143" ht="11.25" customHeight="1">
      <c r="B12" s="592" t="s">
        <v>234</v>
      </c>
      <c r="C12" s="593"/>
      <c r="D12" s="593"/>
      <c r="E12" s="593"/>
      <c r="F12" s="593"/>
      <c r="G12" s="593"/>
      <c r="H12" s="593"/>
      <c r="I12" s="593"/>
      <c r="J12" s="593"/>
      <c r="K12" s="593"/>
      <c r="L12" s="593"/>
      <c r="M12" s="593"/>
      <c r="N12" s="593"/>
      <c r="O12" s="593"/>
      <c r="P12" s="593"/>
      <c r="Q12" s="594"/>
      <c r="R12" s="595" t="s">
        <v>113</v>
      </c>
      <c r="S12" s="596"/>
      <c r="T12" s="596"/>
      <c r="U12" s="596"/>
      <c r="V12" s="596"/>
      <c r="W12" s="596"/>
      <c r="X12" s="596"/>
      <c r="Y12" s="597"/>
      <c r="Z12" s="598" t="s">
        <v>113</v>
      </c>
      <c r="AA12" s="598"/>
      <c r="AB12" s="598"/>
      <c r="AC12" s="598"/>
      <c r="AD12" s="599" t="s">
        <v>113</v>
      </c>
      <c r="AE12" s="599"/>
      <c r="AF12" s="599"/>
      <c r="AG12" s="599"/>
      <c r="AH12" s="599"/>
      <c r="AI12" s="599"/>
      <c r="AJ12" s="599"/>
      <c r="AK12" s="599"/>
      <c r="AL12" s="600" t="s">
        <v>113</v>
      </c>
      <c r="AM12" s="601"/>
      <c r="AN12" s="601"/>
      <c r="AO12" s="602"/>
      <c r="AP12" s="592" t="s">
        <v>235</v>
      </c>
      <c r="AQ12" s="593"/>
      <c r="AR12" s="593"/>
      <c r="AS12" s="593"/>
      <c r="AT12" s="593"/>
      <c r="AU12" s="593"/>
      <c r="AV12" s="593"/>
      <c r="AW12" s="593"/>
      <c r="AX12" s="593"/>
      <c r="AY12" s="593"/>
      <c r="AZ12" s="593"/>
      <c r="BA12" s="593"/>
      <c r="BB12" s="593"/>
      <c r="BC12" s="593"/>
      <c r="BD12" s="593"/>
      <c r="BE12" s="593"/>
      <c r="BF12" s="594"/>
      <c r="BG12" s="595">
        <v>246509</v>
      </c>
      <c r="BH12" s="596"/>
      <c r="BI12" s="596"/>
      <c r="BJ12" s="596"/>
      <c r="BK12" s="596"/>
      <c r="BL12" s="596"/>
      <c r="BM12" s="596"/>
      <c r="BN12" s="597"/>
      <c r="BO12" s="598">
        <v>79.599999999999994</v>
      </c>
      <c r="BP12" s="598"/>
      <c r="BQ12" s="598"/>
      <c r="BR12" s="598"/>
      <c r="BS12" s="604">
        <v>17235</v>
      </c>
      <c r="BT12" s="596"/>
      <c r="BU12" s="596"/>
      <c r="BV12" s="596"/>
      <c r="BW12" s="596"/>
      <c r="BX12" s="596"/>
      <c r="BY12" s="596"/>
      <c r="BZ12" s="596"/>
      <c r="CA12" s="596"/>
      <c r="CB12" s="605"/>
      <c r="CD12" s="609" t="s">
        <v>236</v>
      </c>
      <c r="CE12" s="610"/>
      <c r="CF12" s="610"/>
      <c r="CG12" s="610"/>
      <c r="CH12" s="610"/>
      <c r="CI12" s="610"/>
      <c r="CJ12" s="610"/>
      <c r="CK12" s="610"/>
      <c r="CL12" s="610"/>
      <c r="CM12" s="610"/>
      <c r="CN12" s="610"/>
      <c r="CO12" s="610"/>
      <c r="CP12" s="610"/>
      <c r="CQ12" s="611"/>
      <c r="CR12" s="595">
        <v>48295</v>
      </c>
      <c r="CS12" s="596"/>
      <c r="CT12" s="596"/>
      <c r="CU12" s="596"/>
      <c r="CV12" s="596"/>
      <c r="CW12" s="596"/>
      <c r="CX12" s="596"/>
      <c r="CY12" s="597"/>
      <c r="CZ12" s="598">
        <v>1.9</v>
      </c>
      <c r="DA12" s="598"/>
      <c r="DB12" s="598"/>
      <c r="DC12" s="598"/>
      <c r="DD12" s="604">
        <v>289</v>
      </c>
      <c r="DE12" s="596"/>
      <c r="DF12" s="596"/>
      <c r="DG12" s="596"/>
      <c r="DH12" s="596"/>
      <c r="DI12" s="596"/>
      <c r="DJ12" s="596"/>
      <c r="DK12" s="596"/>
      <c r="DL12" s="596"/>
      <c r="DM12" s="596"/>
      <c r="DN12" s="596"/>
      <c r="DO12" s="596"/>
      <c r="DP12" s="597"/>
      <c r="DQ12" s="604">
        <v>36304</v>
      </c>
      <c r="DR12" s="596"/>
      <c r="DS12" s="596"/>
      <c r="DT12" s="596"/>
      <c r="DU12" s="596"/>
      <c r="DV12" s="596"/>
      <c r="DW12" s="596"/>
      <c r="DX12" s="596"/>
      <c r="DY12" s="596"/>
      <c r="DZ12" s="596"/>
      <c r="EA12" s="596"/>
      <c r="EB12" s="596"/>
      <c r="EC12" s="605"/>
    </row>
    <row r="13" spans="2:143" ht="11.25" customHeight="1">
      <c r="B13" s="592" t="s">
        <v>237</v>
      </c>
      <c r="C13" s="593"/>
      <c r="D13" s="593"/>
      <c r="E13" s="593"/>
      <c r="F13" s="593"/>
      <c r="G13" s="593"/>
      <c r="H13" s="593"/>
      <c r="I13" s="593"/>
      <c r="J13" s="593"/>
      <c r="K13" s="593"/>
      <c r="L13" s="593"/>
      <c r="M13" s="593"/>
      <c r="N13" s="593"/>
      <c r="O13" s="593"/>
      <c r="P13" s="593"/>
      <c r="Q13" s="594"/>
      <c r="R13" s="595">
        <v>6340</v>
      </c>
      <c r="S13" s="596"/>
      <c r="T13" s="596"/>
      <c r="U13" s="596"/>
      <c r="V13" s="596"/>
      <c r="W13" s="596"/>
      <c r="X13" s="596"/>
      <c r="Y13" s="597"/>
      <c r="Z13" s="598">
        <v>0.2</v>
      </c>
      <c r="AA13" s="598"/>
      <c r="AB13" s="598"/>
      <c r="AC13" s="598"/>
      <c r="AD13" s="599">
        <v>6340</v>
      </c>
      <c r="AE13" s="599"/>
      <c r="AF13" s="599"/>
      <c r="AG13" s="599"/>
      <c r="AH13" s="599"/>
      <c r="AI13" s="599"/>
      <c r="AJ13" s="599"/>
      <c r="AK13" s="599"/>
      <c r="AL13" s="600">
        <v>0.4</v>
      </c>
      <c r="AM13" s="601"/>
      <c r="AN13" s="601"/>
      <c r="AO13" s="602"/>
      <c r="AP13" s="592" t="s">
        <v>238</v>
      </c>
      <c r="AQ13" s="593"/>
      <c r="AR13" s="593"/>
      <c r="AS13" s="593"/>
      <c r="AT13" s="593"/>
      <c r="AU13" s="593"/>
      <c r="AV13" s="593"/>
      <c r="AW13" s="593"/>
      <c r="AX13" s="593"/>
      <c r="AY13" s="593"/>
      <c r="AZ13" s="593"/>
      <c r="BA13" s="593"/>
      <c r="BB13" s="593"/>
      <c r="BC13" s="593"/>
      <c r="BD13" s="593"/>
      <c r="BE13" s="593"/>
      <c r="BF13" s="594"/>
      <c r="BG13" s="595">
        <v>198788</v>
      </c>
      <c r="BH13" s="596"/>
      <c r="BI13" s="596"/>
      <c r="BJ13" s="596"/>
      <c r="BK13" s="596"/>
      <c r="BL13" s="596"/>
      <c r="BM13" s="596"/>
      <c r="BN13" s="597"/>
      <c r="BO13" s="598">
        <v>64.2</v>
      </c>
      <c r="BP13" s="598"/>
      <c r="BQ13" s="598"/>
      <c r="BR13" s="598"/>
      <c r="BS13" s="604">
        <v>17235</v>
      </c>
      <c r="BT13" s="596"/>
      <c r="BU13" s="596"/>
      <c r="BV13" s="596"/>
      <c r="BW13" s="596"/>
      <c r="BX13" s="596"/>
      <c r="BY13" s="596"/>
      <c r="BZ13" s="596"/>
      <c r="CA13" s="596"/>
      <c r="CB13" s="605"/>
      <c r="CD13" s="609" t="s">
        <v>239</v>
      </c>
      <c r="CE13" s="610"/>
      <c r="CF13" s="610"/>
      <c r="CG13" s="610"/>
      <c r="CH13" s="610"/>
      <c r="CI13" s="610"/>
      <c r="CJ13" s="610"/>
      <c r="CK13" s="610"/>
      <c r="CL13" s="610"/>
      <c r="CM13" s="610"/>
      <c r="CN13" s="610"/>
      <c r="CO13" s="610"/>
      <c r="CP13" s="610"/>
      <c r="CQ13" s="611"/>
      <c r="CR13" s="595">
        <v>252762</v>
      </c>
      <c r="CS13" s="596"/>
      <c r="CT13" s="596"/>
      <c r="CU13" s="596"/>
      <c r="CV13" s="596"/>
      <c r="CW13" s="596"/>
      <c r="CX13" s="596"/>
      <c r="CY13" s="597"/>
      <c r="CZ13" s="598">
        <v>10.1</v>
      </c>
      <c r="DA13" s="598"/>
      <c r="DB13" s="598"/>
      <c r="DC13" s="598"/>
      <c r="DD13" s="604">
        <v>181306</v>
      </c>
      <c r="DE13" s="596"/>
      <c r="DF13" s="596"/>
      <c r="DG13" s="596"/>
      <c r="DH13" s="596"/>
      <c r="DI13" s="596"/>
      <c r="DJ13" s="596"/>
      <c r="DK13" s="596"/>
      <c r="DL13" s="596"/>
      <c r="DM13" s="596"/>
      <c r="DN13" s="596"/>
      <c r="DO13" s="596"/>
      <c r="DP13" s="597"/>
      <c r="DQ13" s="604">
        <v>119260</v>
      </c>
      <c r="DR13" s="596"/>
      <c r="DS13" s="596"/>
      <c r="DT13" s="596"/>
      <c r="DU13" s="596"/>
      <c r="DV13" s="596"/>
      <c r="DW13" s="596"/>
      <c r="DX13" s="596"/>
      <c r="DY13" s="596"/>
      <c r="DZ13" s="596"/>
      <c r="EA13" s="596"/>
      <c r="EB13" s="596"/>
      <c r="EC13" s="605"/>
    </row>
    <row r="14" spans="2:143" ht="11.25" customHeight="1">
      <c r="B14" s="592" t="s">
        <v>240</v>
      </c>
      <c r="C14" s="593"/>
      <c r="D14" s="593"/>
      <c r="E14" s="593"/>
      <c r="F14" s="593"/>
      <c r="G14" s="593"/>
      <c r="H14" s="593"/>
      <c r="I14" s="593"/>
      <c r="J14" s="593"/>
      <c r="K14" s="593"/>
      <c r="L14" s="593"/>
      <c r="M14" s="593"/>
      <c r="N14" s="593"/>
      <c r="O14" s="593"/>
      <c r="P14" s="593"/>
      <c r="Q14" s="594"/>
      <c r="R14" s="595" t="s">
        <v>113</v>
      </c>
      <c r="S14" s="596"/>
      <c r="T14" s="596"/>
      <c r="U14" s="596"/>
      <c r="V14" s="596"/>
      <c r="W14" s="596"/>
      <c r="X14" s="596"/>
      <c r="Y14" s="597"/>
      <c r="Z14" s="598" t="s">
        <v>113</v>
      </c>
      <c r="AA14" s="598"/>
      <c r="AB14" s="598"/>
      <c r="AC14" s="598"/>
      <c r="AD14" s="599" t="s">
        <v>113</v>
      </c>
      <c r="AE14" s="599"/>
      <c r="AF14" s="599"/>
      <c r="AG14" s="599"/>
      <c r="AH14" s="599"/>
      <c r="AI14" s="599"/>
      <c r="AJ14" s="599"/>
      <c r="AK14" s="599"/>
      <c r="AL14" s="600" t="s">
        <v>113</v>
      </c>
      <c r="AM14" s="601"/>
      <c r="AN14" s="601"/>
      <c r="AO14" s="602"/>
      <c r="AP14" s="592" t="s">
        <v>241</v>
      </c>
      <c r="AQ14" s="593"/>
      <c r="AR14" s="593"/>
      <c r="AS14" s="593"/>
      <c r="AT14" s="593"/>
      <c r="AU14" s="593"/>
      <c r="AV14" s="593"/>
      <c r="AW14" s="593"/>
      <c r="AX14" s="593"/>
      <c r="AY14" s="593"/>
      <c r="AZ14" s="593"/>
      <c r="BA14" s="593"/>
      <c r="BB14" s="593"/>
      <c r="BC14" s="593"/>
      <c r="BD14" s="593"/>
      <c r="BE14" s="593"/>
      <c r="BF14" s="594"/>
      <c r="BG14" s="595">
        <v>4063</v>
      </c>
      <c r="BH14" s="596"/>
      <c r="BI14" s="596"/>
      <c r="BJ14" s="596"/>
      <c r="BK14" s="596"/>
      <c r="BL14" s="596"/>
      <c r="BM14" s="596"/>
      <c r="BN14" s="597"/>
      <c r="BO14" s="598">
        <v>1.3</v>
      </c>
      <c r="BP14" s="598"/>
      <c r="BQ14" s="598"/>
      <c r="BR14" s="598"/>
      <c r="BS14" s="604">
        <v>361</v>
      </c>
      <c r="BT14" s="596"/>
      <c r="BU14" s="596"/>
      <c r="BV14" s="596"/>
      <c r="BW14" s="596"/>
      <c r="BX14" s="596"/>
      <c r="BY14" s="596"/>
      <c r="BZ14" s="596"/>
      <c r="CA14" s="596"/>
      <c r="CB14" s="605"/>
      <c r="CD14" s="609" t="s">
        <v>242</v>
      </c>
      <c r="CE14" s="610"/>
      <c r="CF14" s="610"/>
      <c r="CG14" s="610"/>
      <c r="CH14" s="610"/>
      <c r="CI14" s="610"/>
      <c r="CJ14" s="610"/>
      <c r="CK14" s="610"/>
      <c r="CL14" s="610"/>
      <c r="CM14" s="610"/>
      <c r="CN14" s="610"/>
      <c r="CO14" s="610"/>
      <c r="CP14" s="610"/>
      <c r="CQ14" s="611"/>
      <c r="CR14" s="595">
        <v>83509</v>
      </c>
      <c r="CS14" s="596"/>
      <c r="CT14" s="596"/>
      <c r="CU14" s="596"/>
      <c r="CV14" s="596"/>
      <c r="CW14" s="596"/>
      <c r="CX14" s="596"/>
      <c r="CY14" s="597"/>
      <c r="CZ14" s="598">
        <v>3.3</v>
      </c>
      <c r="DA14" s="598"/>
      <c r="DB14" s="598"/>
      <c r="DC14" s="598"/>
      <c r="DD14" s="604">
        <v>5054</v>
      </c>
      <c r="DE14" s="596"/>
      <c r="DF14" s="596"/>
      <c r="DG14" s="596"/>
      <c r="DH14" s="596"/>
      <c r="DI14" s="596"/>
      <c r="DJ14" s="596"/>
      <c r="DK14" s="596"/>
      <c r="DL14" s="596"/>
      <c r="DM14" s="596"/>
      <c r="DN14" s="596"/>
      <c r="DO14" s="596"/>
      <c r="DP14" s="597"/>
      <c r="DQ14" s="604">
        <v>83470</v>
      </c>
      <c r="DR14" s="596"/>
      <c r="DS14" s="596"/>
      <c r="DT14" s="596"/>
      <c r="DU14" s="596"/>
      <c r="DV14" s="596"/>
      <c r="DW14" s="596"/>
      <c r="DX14" s="596"/>
      <c r="DY14" s="596"/>
      <c r="DZ14" s="596"/>
      <c r="EA14" s="596"/>
      <c r="EB14" s="596"/>
      <c r="EC14" s="605"/>
    </row>
    <row r="15" spans="2:143" ht="11.25" customHeight="1">
      <c r="B15" s="592" t="s">
        <v>243</v>
      </c>
      <c r="C15" s="593"/>
      <c r="D15" s="593"/>
      <c r="E15" s="593"/>
      <c r="F15" s="593"/>
      <c r="G15" s="593"/>
      <c r="H15" s="593"/>
      <c r="I15" s="593"/>
      <c r="J15" s="593"/>
      <c r="K15" s="593"/>
      <c r="L15" s="593"/>
      <c r="M15" s="593"/>
      <c r="N15" s="593"/>
      <c r="O15" s="593"/>
      <c r="P15" s="593"/>
      <c r="Q15" s="594"/>
      <c r="R15" s="595">
        <v>169</v>
      </c>
      <c r="S15" s="596"/>
      <c r="T15" s="596"/>
      <c r="U15" s="596"/>
      <c r="V15" s="596"/>
      <c r="W15" s="596"/>
      <c r="X15" s="596"/>
      <c r="Y15" s="597"/>
      <c r="Z15" s="598">
        <v>0</v>
      </c>
      <c r="AA15" s="598"/>
      <c r="AB15" s="598"/>
      <c r="AC15" s="598"/>
      <c r="AD15" s="599">
        <v>169</v>
      </c>
      <c r="AE15" s="599"/>
      <c r="AF15" s="599"/>
      <c r="AG15" s="599"/>
      <c r="AH15" s="599"/>
      <c r="AI15" s="599"/>
      <c r="AJ15" s="599"/>
      <c r="AK15" s="599"/>
      <c r="AL15" s="600">
        <v>0</v>
      </c>
      <c r="AM15" s="601"/>
      <c r="AN15" s="601"/>
      <c r="AO15" s="602"/>
      <c r="AP15" s="592" t="s">
        <v>244</v>
      </c>
      <c r="AQ15" s="593"/>
      <c r="AR15" s="593"/>
      <c r="AS15" s="593"/>
      <c r="AT15" s="593"/>
      <c r="AU15" s="593"/>
      <c r="AV15" s="593"/>
      <c r="AW15" s="593"/>
      <c r="AX15" s="593"/>
      <c r="AY15" s="593"/>
      <c r="AZ15" s="593"/>
      <c r="BA15" s="593"/>
      <c r="BB15" s="593"/>
      <c r="BC15" s="593"/>
      <c r="BD15" s="593"/>
      <c r="BE15" s="593"/>
      <c r="BF15" s="594"/>
      <c r="BG15" s="595">
        <v>2452</v>
      </c>
      <c r="BH15" s="596"/>
      <c r="BI15" s="596"/>
      <c r="BJ15" s="596"/>
      <c r="BK15" s="596"/>
      <c r="BL15" s="596"/>
      <c r="BM15" s="596"/>
      <c r="BN15" s="597"/>
      <c r="BO15" s="598">
        <v>0.8</v>
      </c>
      <c r="BP15" s="598"/>
      <c r="BQ15" s="598"/>
      <c r="BR15" s="598"/>
      <c r="BS15" s="604" t="s">
        <v>113</v>
      </c>
      <c r="BT15" s="596"/>
      <c r="BU15" s="596"/>
      <c r="BV15" s="596"/>
      <c r="BW15" s="596"/>
      <c r="BX15" s="596"/>
      <c r="BY15" s="596"/>
      <c r="BZ15" s="596"/>
      <c r="CA15" s="596"/>
      <c r="CB15" s="605"/>
      <c r="CD15" s="609" t="s">
        <v>245</v>
      </c>
      <c r="CE15" s="610"/>
      <c r="CF15" s="610"/>
      <c r="CG15" s="610"/>
      <c r="CH15" s="610"/>
      <c r="CI15" s="610"/>
      <c r="CJ15" s="610"/>
      <c r="CK15" s="610"/>
      <c r="CL15" s="610"/>
      <c r="CM15" s="610"/>
      <c r="CN15" s="610"/>
      <c r="CO15" s="610"/>
      <c r="CP15" s="610"/>
      <c r="CQ15" s="611"/>
      <c r="CR15" s="595">
        <v>237603</v>
      </c>
      <c r="CS15" s="596"/>
      <c r="CT15" s="596"/>
      <c r="CU15" s="596"/>
      <c r="CV15" s="596"/>
      <c r="CW15" s="596"/>
      <c r="CX15" s="596"/>
      <c r="CY15" s="597"/>
      <c r="CZ15" s="598">
        <v>9.5</v>
      </c>
      <c r="DA15" s="598"/>
      <c r="DB15" s="598"/>
      <c r="DC15" s="598"/>
      <c r="DD15" s="604">
        <v>39382</v>
      </c>
      <c r="DE15" s="596"/>
      <c r="DF15" s="596"/>
      <c r="DG15" s="596"/>
      <c r="DH15" s="596"/>
      <c r="DI15" s="596"/>
      <c r="DJ15" s="596"/>
      <c r="DK15" s="596"/>
      <c r="DL15" s="596"/>
      <c r="DM15" s="596"/>
      <c r="DN15" s="596"/>
      <c r="DO15" s="596"/>
      <c r="DP15" s="597"/>
      <c r="DQ15" s="604">
        <v>201935</v>
      </c>
      <c r="DR15" s="596"/>
      <c r="DS15" s="596"/>
      <c r="DT15" s="596"/>
      <c r="DU15" s="596"/>
      <c r="DV15" s="596"/>
      <c r="DW15" s="596"/>
      <c r="DX15" s="596"/>
      <c r="DY15" s="596"/>
      <c r="DZ15" s="596"/>
      <c r="EA15" s="596"/>
      <c r="EB15" s="596"/>
      <c r="EC15" s="605"/>
    </row>
    <row r="16" spans="2:143" ht="11.25" customHeight="1">
      <c r="B16" s="592" t="s">
        <v>246</v>
      </c>
      <c r="C16" s="593"/>
      <c r="D16" s="593"/>
      <c r="E16" s="593"/>
      <c r="F16" s="593"/>
      <c r="G16" s="593"/>
      <c r="H16" s="593"/>
      <c r="I16" s="593"/>
      <c r="J16" s="593"/>
      <c r="K16" s="593"/>
      <c r="L16" s="593"/>
      <c r="M16" s="593"/>
      <c r="N16" s="593"/>
      <c r="O16" s="593"/>
      <c r="P16" s="593"/>
      <c r="Q16" s="594"/>
      <c r="R16" s="595">
        <v>1341360</v>
      </c>
      <c r="S16" s="596"/>
      <c r="T16" s="596"/>
      <c r="U16" s="596"/>
      <c r="V16" s="596"/>
      <c r="W16" s="596"/>
      <c r="X16" s="596"/>
      <c r="Y16" s="597"/>
      <c r="Z16" s="598">
        <v>48.2</v>
      </c>
      <c r="AA16" s="598"/>
      <c r="AB16" s="598"/>
      <c r="AC16" s="598"/>
      <c r="AD16" s="599">
        <v>1158857</v>
      </c>
      <c r="AE16" s="599"/>
      <c r="AF16" s="599"/>
      <c r="AG16" s="599"/>
      <c r="AH16" s="599"/>
      <c r="AI16" s="599"/>
      <c r="AJ16" s="599"/>
      <c r="AK16" s="599"/>
      <c r="AL16" s="600">
        <v>74.5</v>
      </c>
      <c r="AM16" s="601"/>
      <c r="AN16" s="601"/>
      <c r="AO16" s="602"/>
      <c r="AP16" s="592" t="s">
        <v>247</v>
      </c>
      <c r="AQ16" s="593"/>
      <c r="AR16" s="593"/>
      <c r="AS16" s="593"/>
      <c r="AT16" s="593"/>
      <c r="AU16" s="593"/>
      <c r="AV16" s="593"/>
      <c r="AW16" s="593"/>
      <c r="AX16" s="593"/>
      <c r="AY16" s="593"/>
      <c r="AZ16" s="593"/>
      <c r="BA16" s="593"/>
      <c r="BB16" s="593"/>
      <c r="BC16" s="593"/>
      <c r="BD16" s="593"/>
      <c r="BE16" s="593"/>
      <c r="BF16" s="594"/>
      <c r="BG16" s="595" t="s">
        <v>113</v>
      </c>
      <c r="BH16" s="596"/>
      <c r="BI16" s="596"/>
      <c r="BJ16" s="596"/>
      <c r="BK16" s="596"/>
      <c r="BL16" s="596"/>
      <c r="BM16" s="596"/>
      <c r="BN16" s="597"/>
      <c r="BO16" s="598" t="s">
        <v>113</v>
      </c>
      <c r="BP16" s="598"/>
      <c r="BQ16" s="598"/>
      <c r="BR16" s="598"/>
      <c r="BS16" s="604" t="s">
        <v>113</v>
      </c>
      <c r="BT16" s="596"/>
      <c r="BU16" s="596"/>
      <c r="BV16" s="596"/>
      <c r="BW16" s="596"/>
      <c r="BX16" s="596"/>
      <c r="BY16" s="596"/>
      <c r="BZ16" s="596"/>
      <c r="CA16" s="596"/>
      <c r="CB16" s="605"/>
      <c r="CD16" s="609" t="s">
        <v>248</v>
      </c>
      <c r="CE16" s="610"/>
      <c r="CF16" s="610"/>
      <c r="CG16" s="610"/>
      <c r="CH16" s="610"/>
      <c r="CI16" s="610"/>
      <c r="CJ16" s="610"/>
      <c r="CK16" s="610"/>
      <c r="CL16" s="610"/>
      <c r="CM16" s="610"/>
      <c r="CN16" s="610"/>
      <c r="CO16" s="610"/>
      <c r="CP16" s="610"/>
      <c r="CQ16" s="611"/>
      <c r="CR16" s="595" t="s">
        <v>113</v>
      </c>
      <c r="CS16" s="596"/>
      <c r="CT16" s="596"/>
      <c r="CU16" s="596"/>
      <c r="CV16" s="596"/>
      <c r="CW16" s="596"/>
      <c r="CX16" s="596"/>
      <c r="CY16" s="597"/>
      <c r="CZ16" s="598" t="s">
        <v>113</v>
      </c>
      <c r="DA16" s="598"/>
      <c r="DB16" s="598"/>
      <c r="DC16" s="598"/>
      <c r="DD16" s="604" t="s">
        <v>113</v>
      </c>
      <c r="DE16" s="596"/>
      <c r="DF16" s="596"/>
      <c r="DG16" s="596"/>
      <c r="DH16" s="596"/>
      <c r="DI16" s="596"/>
      <c r="DJ16" s="596"/>
      <c r="DK16" s="596"/>
      <c r="DL16" s="596"/>
      <c r="DM16" s="596"/>
      <c r="DN16" s="596"/>
      <c r="DO16" s="596"/>
      <c r="DP16" s="597"/>
      <c r="DQ16" s="604" t="s">
        <v>113</v>
      </c>
      <c r="DR16" s="596"/>
      <c r="DS16" s="596"/>
      <c r="DT16" s="596"/>
      <c r="DU16" s="596"/>
      <c r="DV16" s="596"/>
      <c r="DW16" s="596"/>
      <c r="DX16" s="596"/>
      <c r="DY16" s="596"/>
      <c r="DZ16" s="596"/>
      <c r="EA16" s="596"/>
      <c r="EB16" s="596"/>
      <c r="EC16" s="605"/>
    </row>
    <row r="17" spans="2:133" ht="11.25" customHeight="1">
      <c r="B17" s="592" t="s">
        <v>249</v>
      </c>
      <c r="C17" s="593"/>
      <c r="D17" s="593"/>
      <c r="E17" s="593"/>
      <c r="F17" s="593"/>
      <c r="G17" s="593"/>
      <c r="H17" s="593"/>
      <c r="I17" s="593"/>
      <c r="J17" s="593"/>
      <c r="K17" s="593"/>
      <c r="L17" s="593"/>
      <c r="M17" s="593"/>
      <c r="N17" s="593"/>
      <c r="O17" s="593"/>
      <c r="P17" s="593"/>
      <c r="Q17" s="594"/>
      <c r="R17" s="595">
        <v>1158857</v>
      </c>
      <c r="S17" s="596"/>
      <c r="T17" s="596"/>
      <c r="U17" s="596"/>
      <c r="V17" s="596"/>
      <c r="W17" s="596"/>
      <c r="X17" s="596"/>
      <c r="Y17" s="597"/>
      <c r="Z17" s="598">
        <v>41.6</v>
      </c>
      <c r="AA17" s="598"/>
      <c r="AB17" s="598"/>
      <c r="AC17" s="598"/>
      <c r="AD17" s="599">
        <v>1158857</v>
      </c>
      <c r="AE17" s="599"/>
      <c r="AF17" s="599"/>
      <c r="AG17" s="599"/>
      <c r="AH17" s="599"/>
      <c r="AI17" s="599"/>
      <c r="AJ17" s="599"/>
      <c r="AK17" s="599"/>
      <c r="AL17" s="600">
        <v>74.5</v>
      </c>
      <c r="AM17" s="601"/>
      <c r="AN17" s="601"/>
      <c r="AO17" s="602"/>
      <c r="AP17" s="592" t="s">
        <v>250</v>
      </c>
      <c r="AQ17" s="593"/>
      <c r="AR17" s="593"/>
      <c r="AS17" s="593"/>
      <c r="AT17" s="593"/>
      <c r="AU17" s="593"/>
      <c r="AV17" s="593"/>
      <c r="AW17" s="593"/>
      <c r="AX17" s="593"/>
      <c r="AY17" s="593"/>
      <c r="AZ17" s="593"/>
      <c r="BA17" s="593"/>
      <c r="BB17" s="593"/>
      <c r="BC17" s="593"/>
      <c r="BD17" s="593"/>
      <c r="BE17" s="593"/>
      <c r="BF17" s="594"/>
      <c r="BG17" s="595" t="s">
        <v>113</v>
      </c>
      <c r="BH17" s="596"/>
      <c r="BI17" s="596"/>
      <c r="BJ17" s="596"/>
      <c r="BK17" s="596"/>
      <c r="BL17" s="596"/>
      <c r="BM17" s="596"/>
      <c r="BN17" s="597"/>
      <c r="BO17" s="598" t="s">
        <v>113</v>
      </c>
      <c r="BP17" s="598"/>
      <c r="BQ17" s="598"/>
      <c r="BR17" s="598"/>
      <c r="BS17" s="604" t="s">
        <v>113</v>
      </c>
      <c r="BT17" s="596"/>
      <c r="BU17" s="596"/>
      <c r="BV17" s="596"/>
      <c r="BW17" s="596"/>
      <c r="BX17" s="596"/>
      <c r="BY17" s="596"/>
      <c r="BZ17" s="596"/>
      <c r="CA17" s="596"/>
      <c r="CB17" s="605"/>
      <c r="CD17" s="609" t="s">
        <v>251</v>
      </c>
      <c r="CE17" s="610"/>
      <c r="CF17" s="610"/>
      <c r="CG17" s="610"/>
      <c r="CH17" s="610"/>
      <c r="CI17" s="610"/>
      <c r="CJ17" s="610"/>
      <c r="CK17" s="610"/>
      <c r="CL17" s="610"/>
      <c r="CM17" s="610"/>
      <c r="CN17" s="610"/>
      <c r="CO17" s="610"/>
      <c r="CP17" s="610"/>
      <c r="CQ17" s="611"/>
      <c r="CR17" s="595">
        <v>179907</v>
      </c>
      <c r="CS17" s="596"/>
      <c r="CT17" s="596"/>
      <c r="CU17" s="596"/>
      <c r="CV17" s="596"/>
      <c r="CW17" s="596"/>
      <c r="CX17" s="596"/>
      <c r="CY17" s="597"/>
      <c r="CZ17" s="598">
        <v>7.2</v>
      </c>
      <c r="DA17" s="598"/>
      <c r="DB17" s="598"/>
      <c r="DC17" s="598"/>
      <c r="DD17" s="604" t="s">
        <v>113</v>
      </c>
      <c r="DE17" s="596"/>
      <c r="DF17" s="596"/>
      <c r="DG17" s="596"/>
      <c r="DH17" s="596"/>
      <c r="DI17" s="596"/>
      <c r="DJ17" s="596"/>
      <c r="DK17" s="596"/>
      <c r="DL17" s="596"/>
      <c r="DM17" s="596"/>
      <c r="DN17" s="596"/>
      <c r="DO17" s="596"/>
      <c r="DP17" s="597"/>
      <c r="DQ17" s="604">
        <v>175532</v>
      </c>
      <c r="DR17" s="596"/>
      <c r="DS17" s="596"/>
      <c r="DT17" s="596"/>
      <c r="DU17" s="596"/>
      <c r="DV17" s="596"/>
      <c r="DW17" s="596"/>
      <c r="DX17" s="596"/>
      <c r="DY17" s="596"/>
      <c r="DZ17" s="596"/>
      <c r="EA17" s="596"/>
      <c r="EB17" s="596"/>
      <c r="EC17" s="605"/>
    </row>
    <row r="18" spans="2:133" ht="11.25" customHeight="1">
      <c r="B18" s="592" t="s">
        <v>252</v>
      </c>
      <c r="C18" s="593"/>
      <c r="D18" s="593"/>
      <c r="E18" s="593"/>
      <c r="F18" s="593"/>
      <c r="G18" s="593"/>
      <c r="H18" s="593"/>
      <c r="I18" s="593"/>
      <c r="J18" s="593"/>
      <c r="K18" s="593"/>
      <c r="L18" s="593"/>
      <c r="M18" s="593"/>
      <c r="N18" s="593"/>
      <c r="O18" s="593"/>
      <c r="P18" s="593"/>
      <c r="Q18" s="594"/>
      <c r="R18" s="595">
        <v>182503</v>
      </c>
      <c r="S18" s="596"/>
      <c r="T18" s="596"/>
      <c r="U18" s="596"/>
      <c r="V18" s="596"/>
      <c r="W18" s="596"/>
      <c r="X18" s="596"/>
      <c r="Y18" s="597"/>
      <c r="Z18" s="598">
        <v>6.6</v>
      </c>
      <c r="AA18" s="598"/>
      <c r="AB18" s="598"/>
      <c r="AC18" s="598"/>
      <c r="AD18" s="599" t="s">
        <v>113</v>
      </c>
      <c r="AE18" s="599"/>
      <c r="AF18" s="599"/>
      <c r="AG18" s="599"/>
      <c r="AH18" s="599"/>
      <c r="AI18" s="599"/>
      <c r="AJ18" s="599"/>
      <c r="AK18" s="599"/>
      <c r="AL18" s="600" t="s">
        <v>113</v>
      </c>
      <c r="AM18" s="601"/>
      <c r="AN18" s="601"/>
      <c r="AO18" s="602"/>
      <c r="AP18" s="592" t="s">
        <v>253</v>
      </c>
      <c r="AQ18" s="593"/>
      <c r="AR18" s="593"/>
      <c r="AS18" s="593"/>
      <c r="AT18" s="593"/>
      <c r="AU18" s="593"/>
      <c r="AV18" s="593"/>
      <c r="AW18" s="593"/>
      <c r="AX18" s="593"/>
      <c r="AY18" s="593"/>
      <c r="AZ18" s="593"/>
      <c r="BA18" s="593"/>
      <c r="BB18" s="593"/>
      <c r="BC18" s="593"/>
      <c r="BD18" s="593"/>
      <c r="BE18" s="593"/>
      <c r="BF18" s="594"/>
      <c r="BG18" s="595" t="s">
        <v>113</v>
      </c>
      <c r="BH18" s="596"/>
      <c r="BI18" s="596"/>
      <c r="BJ18" s="596"/>
      <c r="BK18" s="596"/>
      <c r="BL18" s="596"/>
      <c r="BM18" s="596"/>
      <c r="BN18" s="597"/>
      <c r="BO18" s="598" t="s">
        <v>113</v>
      </c>
      <c r="BP18" s="598"/>
      <c r="BQ18" s="598"/>
      <c r="BR18" s="598"/>
      <c r="BS18" s="604" t="s">
        <v>113</v>
      </c>
      <c r="BT18" s="596"/>
      <c r="BU18" s="596"/>
      <c r="BV18" s="596"/>
      <c r="BW18" s="596"/>
      <c r="BX18" s="596"/>
      <c r="BY18" s="596"/>
      <c r="BZ18" s="596"/>
      <c r="CA18" s="596"/>
      <c r="CB18" s="605"/>
      <c r="CD18" s="609" t="s">
        <v>254</v>
      </c>
      <c r="CE18" s="610"/>
      <c r="CF18" s="610"/>
      <c r="CG18" s="610"/>
      <c r="CH18" s="610"/>
      <c r="CI18" s="610"/>
      <c r="CJ18" s="610"/>
      <c r="CK18" s="610"/>
      <c r="CL18" s="610"/>
      <c r="CM18" s="610"/>
      <c r="CN18" s="610"/>
      <c r="CO18" s="610"/>
      <c r="CP18" s="610"/>
      <c r="CQ18" s="611"/>
      <c r="CR18" s="595" t="s">
        <v>113</v>
      </c>
      <c r="CS18" s="596"/>
      <c r="CT18" s="596"/>
      <c r="CU18" s="596"/>
      <c r="CV18" s="596"/>
      <c r="CW18" s="596"/>
      <c r="CX18" s="596"/>
      <c r="CY18" s="597"/>
      <c r="CZ18" s="598" t="s">
        <v>113</v>
      </c>
      <c r="DA18" s="598"/>
      <c r="DB18" s="598"/>
      <c r="DC18" s="598"/>
      <c r="DD18" s="604" t="s">
        <v>113</v>
      </c>
      <c r="DE18" s="596"/>
      <c r="DF18" s="596"/>
      <c r="DG18" s="596"/>
      <c r="DH18" s="596"/>
      <c r="DI18" s="596"/>
      <c r="DJ18" s="596"/>
      <c r="DK18" s="596"/>
      <c r="DL18" s="596"/>
      <c r="DM18" s="596"/>
      <c r="DN18" s="596"/>
      <c r="DO18" s="596"/>
      <c r="DP18" s="597"/>
      <c r="DQ18" s="604" t="s">
        <v>113</v>
      </c>
      <c r="DR18" s="596"/>
      <c r="DS18" s="596"/>
      <c r="DT18" s="596"/>
      <c r="DU18" s="596"/>
      <c r="DV18" s="596"/>
      <c r="DW18" s="596"/>
      <c r="DX18" s="596"/>
      <c r="DY18" s="596"/>
      <c r="DZ18" s="596"/>
      <c r="EA18" s="596"/>
      <c r="EB18" s="596"/>
      <c r="EC18" s="605"/>
    </row>
    <row r="19" spans="2:133" ht="11.25" customHeight="1">
      <c r="B19" s="592" t="s">
        <v>255</v>
      </c>
      <c r="C19" s="593"/>
      <c r="D19" s="593"/>
      <c r="E19" s="593"/>
      <c r="F19" s="593"/>
      <c r="G19" s="593"/>
      <c r="H19" s="593"/>
      <c r="I19" s="593"/>
      <c r="J19" s="593"/>
      <c r="K19" s="593"/>
      <c r="L19" s="593"/>
      <c r="M19" s="593"/>
      <c r="N19" s="593"/>
      <c r="O19" s="593"/>
      <c r="P19" s="593"/>
      <c r="Q19" s="594"/>
      <c r="R19" s="595" t="s">
        <v>113</v>
      </c>
      <c r="S19" s="596"/>
      <c r="T19" s="596"/>
      <c r="U19" s="596"/>
      <c r="V19" s="596"/>
      <c r="W19" s="596"/>
      <c r="X19" s="596"/>
      <c r="Y19" s="597"/>
      <c r="Z19" s="598" t="s">
        <v>113</v>
      </c>
      <c r="AA19" s="598"/>
      <c r="AB19" s="598"/>
      <c r="AC19" s="598"/>
      <c r="AD19" s="599" t="s">
        <v>113</v>
      </c>
      <c r="AE19" s="599"/>
      <c r="AF19" s="599"/>
      <c r="AG19" s="599"/>
      <c r="AH19" s="599"/>
      <c r="AI19" s="599"/>
      <c r="AJ19" s="599"/>
      <c r="AK19" s="599"/>
      <c r="AL19" s="600" t="s">
        <v>113</v>
      </c>
      <c r="AM19" s="601"/>
      <c r="AN19" s="601"/>
      <c r="AO19" s="602"/>
      <c r="AP19" s="592" t="s">
        <v>256</v>
      </c>
      <c r="AQ19" s="593"/>
      <c r="AR19" s="593"/>
      <c r="AS19" s="593"/>
      <c r="AT19" s="593"/>
      <c r="AU19" s="593"/>
      <c r="AV19" s="593"/>
      <c r="AW19" s="593"/>
      <c r="AX19" s="593"/>
      <c r="AY19" s="593"/>
      <c r="AZ19" s="593"/>
      <c r="BA19" s="593"/>
      <c r="BB19" s="593"/>
      <c r="BC19" s="593"/>
      <c r="BD19" s="593"/>
      <c r="BE19" s="593"/>
      <c r="BF19" s="594"/>
      <c r="BG19" s="595">
        <v>5417</v>
      </c>
      <c r="BH19" s="596"/>
      <c r="BI19" s="596"/>
      <c r="BJ19" s="596"/>
      <c r="BK19" s="596"/>
      <c r="BL19" s="596"/>
      <c r="BM19" s="596"/>
      <c r="BN19" s="597"/>
      <c r="BO19" s="598">
        <v>1.7</v>
      </c>
      <c r="BP19" s="598"/>
      <c r="BQ19" s="598"/>
      <c r="BR19" s="598"/>
      <c r="BS19" s="604" t="s">
        <v>113</v>
      </c>
      <c r="BT19" s="596"/>
      <c r="BU19" s="596"/>
      <c r="BV19" s="596"/>
      <c r="BW19" s="596"/>
      <c r="BX19" s="596"/>
      <c r="BY19" s="596"/>
      <c r="BZ19" s="596"/>
      <c r="CA19" s="596"/>
      <c r="CB19" s="605"/>
      <c r="CD19" s="609" t="s">
        <v>257</v>
      </c>
      <c r="CE19" s="610"/>
      <c r="CF19" s="610"/>
      <c r="CG19" s="610"/>
      <c r="CH19" s="610"/>
      <c r="CI19" s="610"/>
      <c r="CJ19" s="610"/>
      <c r="CK19" s="610"/>
      <c r="CL19" s="610"/>
      <c r="CM19" s="610"/>
      <c r="CN19" s="610"/>
      <c r="CO19" s="610"/>
      <c r="CP19" s="610"/>
      <c r="CQ19" s="611"/>
      <c r="CR19" s="595" t="s">
        <v>113</v>
      </c>
      <c r="CS19" s="596"/>
      <c r="CT19" s="596"/>
      <c r="CU19" s="596"/>
      <c r="CV19" s="596"/>
      <c r="CW19" s="596"/>
      <c r="CX19" s="596"/>
      <c r="CY19" s="597"/>
      <c r="CZ19" s="598" t="s">
        <v>113</v>
      </c>
      <c r="DA19" s="598"/>
      <c r="DB19" s="598"/>
      <c r="DC19" s="598"/>
      <c r="DD19" s="604" t="s">
        <v>113</v>
      </c>
      <c r="DE19" s="596"/>
      <c r="DF19" s="596"/>
      <c r="DG19" s="596"/>
      <c r="DH19" s="596"/>
      <c r="DI19" s="596"/>
      <c r="DJ19" s="596"/>
      <c r="DK19" s="596"/>
      <c r="DL19" s="596"/>
      <c r="DM19" s="596"/>
      <c r="DN19" s="596"/>
      <c r="DO19" s="596"/>
      <c r="DP19" s="597"/>
      <c r="DQ19" s="604" t="s">
        <v>113</v>
      </c>
      <c r="DR19" s="596"/>
      <c r="DS19" s="596"/>
      <c r="DT19" s="596"/>
      <c r="DU19" s="596"/>
      <c r="DV19" s="596"/>
      <c r="DW19" s="596"/>
      <c r="DX19" s="596"/>
      <c r="DY19" s="596"/>
      <c r="DZ19" s="596"/>
      <c r="EA19" s="596"/>
      <c r="EB19" s="596"/>
      <c r="EC19" s="605"/>
    </row>
    <row r="20" spans="2:133" ht="11.25" customHeight="1">
      <c r="B20" s="592" t="s">
        <v>258</v>
      </c>
      <c r="C20" s="593"/>
      <c r="D20" s="593"/>
      <c r="E20" s="593"/>
      <c r="F20" s="593"/>
      <c r="G20" s="593"/>
      <c r="H20" s="593"/>
      <c r="I20" s="593"/>
      <c r="J20" s="593"/>
      <c r="K20" s="593"/>
      <c r="L20" s="593"/>
      <c r="M20" s="593"/>
      <c r="N20" s="593"/>
      <c r="O20" s="593"/>
      <c r="P20" s="593"/>
      <c r="Q20" s="594"/>
      <c r="R20" s="595">
        <v>1706201</v>
      </c>
      <c r="S20" s="596"/>
      <c r="T20" s="596"/>
      <c r="U20" s="596"/>
      <c r="V20" s="596"/>
      <c r="W20" s="596"/>
      <c r="X20" s="596"/>
      <c r="Y20" s="597"/>
      <c r="Z20" s="598">
        <v>61.3</v>
      </c>
      <c r="AA20" s="598"/>
      <c r="AB20" s="598"/>
      <c r="AC20" s="598"/>
      <c r="AD20" s="599">
        <v>1523698</v>
      </c>
      <c r="AE20" s="599"/>
      <c r="AF20" s="599"/>
      <c r="AG20" s="599"/>
      <c r="AH20" s="599"/>
      <c r="AI20" s="599"/>
      <c r="AJ20" s="599"/>
      <c r="AK20" s="599"/>
      <c r="AL20" s="600">
        <v>98</v>
      </c>
      <c r="AM20" s="601"/>
      <c r="AN20" s="601"/>
      <c r="AO20" s="602"/>
      <c r="AP20" s="592" t="s">
        <v>259</v>
      </c>
      <c r="AQ20" s="593"/>
      <c r="AR20" s="593"/>
      <c r="AS20" s="593"/>
      <c r="AT20" s="593"/>
      <c r="AU20" s="593"/>
      <c r="AV20" s="593"/>
      <c r="AW20" s="593"/>
      <c r="AX20" s="593"/>
      <c r="AY20" s="593"/>
      <c r="AZ20" s="593"/>
      <c r="BA20" s="593"/>
      <c r="BB20" s="593"/>
      <c r="BC20" s="593"/>
      <c r="BD20" s="593"/>
      <c r="BE20" s="593"/>
      <c r="BF20" s="594"/>
      <c r="BG20" s="595">
        <v>5417</v>
      </c>
      <c r="BH20" s="596"/>
      <c r="BI20" s="596"/>
      <c r="BJ20" s="596"/>
      <c r="BK20" s="596"/>
      <c r="BL20" s="596"/>
      <c r="BM20" s="596"/>
      <c r="BN20" s="597"/>
      <c r="BO20" s="598">
        <v>1.7</v>
      </c>
      <c r="BP20" s="598"/>
      <c r="BQ20" s="598"/>
      <c r="BR20" s="598"/>
      <c r="BS20" s="604" t="s">
        <v>113</v>
      </c>
      <c r="BT20" s="596"/>
      <c r="BU20" s="596"/>
      <c r="BV20" s="596"/>
      <c r="BW20" s="596"/>
      <c r="BX20" s="596"/>
      <c r="BY20" s="596"/>
      <c r="BZ20" s="596"/>
      <c r="CA20" s="596"/>
      <c r="CB20" s="605"/>
      <c r="CD20" s="609" t="s">
        <v>260</v>
      </c>
      <c r="CE20" s="610"/>
      <c r="CF20" s="610"/>
      <c r="CG20" s="610"/>
      <c r="CH20" s="610"/>
      <c r="CI20" s="610"/>
      <c r="CJ20" s="610"/>
      <c r="CK20" s="610"/>
      <c r="CL20" s="610"/>
      <c r="CM20" s="610"/>
      <c r="CN20" s="610"/>
      <c r="CO20" s="610"/>
      <c r="CP20" s="610"/>
      <c r="CQ20" s="611"/>
      <c r="CR20" s="595">
        <v>2503815</v>
      </c>
      <c r="CS20" s="596"/>
      <c r="CT20" s="596"/>
      <c r="CU20" s="596"/>
      <c r="CV20" s="596"/>
      <c r="CW20" s="596"/>
      <c r="CX20" s="596"/>
      <c r="CY20" s="597"/>
      <c r="CZ20" s="598">
        <v>100</v>
      </c>
      <c r="DA20" s="598"/>
      <c r="DB20" s="598"/>
      <c r="DC20" s="598"/>
      <c r="DD20" s="604">
        <v>576259</v>
      </c>
      <c r="DE20" s="596"/>
      <c r="DF20" s="596"/>
      <c r="DG20" s="596"/>
      <c r="DH20" s="596"/>
      <c r="DI20" s="596"/>
      <c r="DJ20" s="596"/>
      <c r="DK20" s="596"/>
      <c r="DL20" s="596"/>
      <c r="DM20" s="596"/>
      <c r="DN20" s="596"/>
      <c r="DO20" s="596"/>
      <c r="DP20" s="597"/>
      <c r="DQ20" s="604">
        <v>1819006</v>
      </c>
      <c r="DR20" s="596"/>
      <c r="DS20" s="596"/>
      <c r="DT20" s="596"/>
      <c r="DU20" s="596"/>
      <c r="DV20" s="596"/>
      <c r="DW20" s="596"/>
      <c r="DX20" s="596"/>
      <c r="DY20" s="596"/>
      <c r="DZ20" s="596"/>
      <c r="EA20" s="596"/>
      <c r="EB20" s="596"/>
      <c r="EC20" s="605"/>
    </row>
    <row r="21" spans="2:133" ht="11.25" customHeight="1">
      <c r="B21" s="592" t="s">
        <v>261</v>
      </c>
      <c r="C21" s="593"/>
      <c r="D21" s="593"/>
      <c r="E21" s="593"/>
      <c r="F21" s="593"/>
      <c r="G21" s="593"/>
      <c r="H21" s="593"/>
      <c r="I21" s="593"/>
      <c r="J21" s="593"/>
      <c r="K21" s="593"/>
      <c r="L21" s="593"/>
      <c r="M21" s="593"/>
      <c r="N21" s="593"/>
      <c r="O21" s="593"/>
      <c r="P21" s="593"/>
      <c r="Q21" s="594"/>
      <c r="R21" s="595" t="s">
        <v>113</v>
      </c>
      <c r="S21" s="596"/>
      <c r="T21" s="596"/>
      <c r="U21" s="596"/>
      <c r="V21" s="596"/>
      <c r="W21" s="596"/>
      <c r="X21" s="596"/>
      <c r="Y21" s="597"/>
      <c r="Z21" s="598" t="s">
        <v>113</v>
      </c>
      <c r="AA21" s="598"/>
      <c r="AB21" s="598"/>
      <c r="AC21" s="598"/>
      <c r="AD21" s="599" t="s">
        <v>113</v>
      </c>
      <c r="AE21" s="599"/>
      <c r="AF21" s="599"/>
      <c r="AG21" s="599"/>
      <c r="AH21" s="599"/>
      <c r="AI21" s="599"/>
      <c r="AJ21" s="599"/>
      <c r="AK21" s="599"/>
      <c r="AL21" s="600" t="s">
        <v>113</v>
      </c>
      <c r="AM21" s="601"/>
      <c r="AN21" s="601"/>
      <c r="AO21" s="602"/>
      <c r="AP21" s="612" t="s">
        <v>262</v>
      </c>
      <c r="AQ21" s="613"/>
      <c r="AR21" s="613"/>
      <c r="AS21" s="613"/>
      <c r="AT21" s="613"/>
      <c r="AU21" s="613"/>
      <c r="AV21" s="613"/>
      <c r="AW21" s="613"/>
      <c r="AX21" s="613"/>
      <c r="AY21" s="613"/>
      <c r="AZ21" s="613"/>
      <c r="BA21" s="613"/>
      <c r="BB21" s="613"/>
      <c r="BC21" s="613"/>
      <c r="BD21" s="613"/>
      <c r="BE21" s="613"/>
      <c r="BF21" s="614"/>
      <c r="BG21" s="595">
        <v>5417</v>
      </c>
      <c r="BH21" s="596"/>
      <c r="BI21" s="596"/>
      <c r="BJ21" s="596"/>
      <c r="BK21" s="596"/>
      <c r="BL21" s="596"/>
      <c r="BM21" s="596"/>
      <c r="BN21" s="597"/>
      <c r="BO21" s="598">
        <v>1.7</v>
      </c>
      <c r="BP21" s="598"/>
      <c r="BQ21" s="598"/>
      <c r="BR21" s="598"/>
      <c r="BS21" s="604" t="s">
        <v>113</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263</v>
      </c>
      <c r="C22" s="593"/>
      <c r="D22" s="593"/>
      <c r="E22" s="593"/>
      <c r="F22" s="593"/>
      <c r="G22" s="593"/>
      <c r="H22" s="593"/>
      <c r="I22" s="593"/>
      <c r="J22" s="593"/>
      <c r="K22" s="593"/>
      <c r="L22" s="593"/>
      <c r="M22" s="593"/>
      <c r="N22" s="593"/>
      <c r="O22" s="593"/>
      <c r="P22" s="593"/>
      <c r="Q22" s="594"/>
      <c r="R22" s="595">
        <v>30678</v>
      </c>
      <c r="S22" s="596"/>
      <c r="T22" s="596"/>
      <c r="U22" s="596"/>
      <c r="V22" s="596"/>
      <c r="W22" s="596"/>
      <c r="X22" s="596"/>
      <c r="Y22" s="597"/>
      <c r="Z22" s="598">
        <v>1.1000000000000001</v>
      </c>
      <c r="AA22" s="598"/>
      <c r="AB22" s="598"/>
      <c r="AC22" s="598"/>
      <c r="AD22" s="599">
        <v>27875</v>
      </c>
      <c r="AE22" s="599"/>
      <c r="AF22" s="599"/>
      <c r="AG22" s="599"/>
      <c r="AH22" s="599"/>
      <c r="AI22" s="599"/>
      <c r="AJ22" s="599"/>
      <c r="AK22" s="599"/>
      <c r="AL22" s="600">
        <v>1.8</v>
      </c>
      <c r="AM22" s="601"/>
      <c r="AN22" s="601"/>
      <c r="AO22" s="602"/>
      <c r="AP22" s="612" t="s">
        <v>264</v>
      </c>
      <c r="AQ22" s="613"/>
      <c r="AR22" s="613"/>
      <c r="AS22" s="613"/>
      <c r="AT22" s="613"/>
      <c r="AU22" s="613"/>
      <c r="AV22" s="613"/>
      <c r="AW22" s="613"/>
      <c r="AX22" s="613"/>
      <c r="AY22" s="613"/>
      <c r="AZ22" s="613"/>
      <c r="BA22" s="613"/>
      <c r="BB22" s="613"/>
      <c r="BC22" s="613"/>
      <c r="BD22" s="613"/>
      <c r="BE22" s="613"/>
      <c r="BF22" s="614"/>
      <c r="BG22" s="595" t="s">
        <v>113</v>
      </c>
      <c r="BH22" s="596"/>
      <c r="BI22" s="596"/>
      <c r="BJ22" s="596"/>
      <c r="BK22" s="596"/>
      <c r="BL22" s="596"/>
      <c r="BM22" s="596"/>
      <c r="BN22" s="597"/>
      <c r="BO22" s="598" t="s">
        <v>113</v>
      </c>
      <c r="BP22" s="598"/>
      <c r="BQ22" s="598"/>
      <c r="BR22" s="598"/>
      <c r="BS22" s="604" t="s">
        <v>113</v>
      </c>
      <c r="BT22" s="596"/>
      <c r="BU22" s="596"/>
      <c r="BV22" s="596"/>
      <c r="BW22" s="596"/>
      <c r="BX22" s="596"/>
      <c r="BY22" s="596"/>
      <c r="BZ22" s="596"/>
      <c r="CA22" s="596"/>
      <c r="CB22" s="605"/>
      <c r="CD22" s="577" t="s">
        <v>265</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266</v>
      </c>
      <c r="C23" s="593"/>
      <c r="D23" s="593"/>
      <c r="E23" s="593"/>
      <c r="F23" s="593"/>
      <c r="G23" s="593"/>
      <c r="H23" s="593"/>
      <c r="I23" s="593"/>
      <c r="J23" s="593"/>
      <c r="K23" s="593"/>
      <c r="L23" s="593"/>
      <c r="M23" s="593"/>
      <c r="N23" s="593"/>
      <c r="O23" s="593"/>
      <c r="P23" s="593"/>
      <c r="Q23" s="594"/>
      <c r="R23" s="595">
        <v>10878</v>
      </c>
      <c r="S23" s="596"/>
      <c r="T23" s="596"/>
      <c r="U23" s="596"/>
      <c r="V23" s="596"/>
      <c r="W23" s="596"/>
      <c r="X23" s="596"/>
      <c r="Y23" s="597"/>
      <c r="Z23" s="598">
        <v>0.4</v>
      </c>
      <c r="AA23" s="598"/>
      <c r="AB23" s="598"/>
      <c r="AC23" s="598"/>
      <c r="AD23" s="599">
        <v>1738</v>
      </c>
      <c r="AE23" s="599"/>
      <c r="AF23" s="599"/>
      <c r="AG23" s="599"/>
      <c r="AH23" s="599"/>
      <c r="AI23" s="599"/>
      <c r="AJ23" s="599"/>
      <c r="AK23" s="599"/>
      <c r="AL23" s="600">
        <v>0.1</v>
      </c>
      <c r="AM23" s="601"/>
      <c r="AN23" s="601"/>
      <c r="AO23" s="602"/>
      <c r="AP23" s="612" t="s">
        <v>267</v>
      </c>
      <c r="AQ23" s="613"/>
      <c r="AR23" s="613"/>
      <c r="AS23" s="613"/>
      <c r="AT23" s="613"/>
      <c r="AU23" s="613"/>
      <c r="AV23" s="613"/>
      <c r="AW23" s="613"/>
      <c r="AX23" s="613"/>
      <c r="AY23" s="613"/>
      <c r="AZ23" s="613"/>
      <c r="BA23" s="613"/>
      <c r="BB23" s="613"/>
      <c r="BC23" s="613"/>
      <c r="BD23" s="613"/>
      <c r="BE23" s="613"/>
      <c r="BF23" s="614"/>
      <c r="BG23" s="595" t="s">
        <v>113</v>
      </c>
      <c r="BH23" s="596"/>
      <c r="BI23" s="596"/>
      <c r="BJ23" s="596"/>
      <c r="BK23" s="596"/>
      <c r="BL23" s="596"/>
      <c r="BM23" s="596"/>
      <c r="BN23" s="597"/>
      <c r="BO23" s="598" t="s">
        <v>113</v>
      </c>
      <c r="BP23" s="598"/>
      <c r="BQ23" s="598"/>
      <c r="BR23" s="598"/>
      <c r="BS23" s="604" t="s">
        <v>113</v>
      </c>
      <c r="BT23" s="596"/>
      <c r="BU23" s="596"/>
      <c r="BV23" s="596"/>
      <c r="BW23" s="596"/>
      <c r="BX23" s="596"/>
      <c r="BY23" s="596"/>
      <c r="BZ23" s="596"/>
      <c r="CA23" s="596"/>
      <c r="CB23" s="605"/>
      <c r="CD23" s="577" t="s">
        <v>206</v>
      </c>
      <c r="CE23" s="578"/>
      <c r="CF23" s="578"/>
      <c r="CG23" s="578"/>
      <c r="CH23" s="578"/>
      <c r="CI23" s="578"/>
      <c r="CJ23" s="578"/>
      <c r="CK23" s="578"/>
      <c r="CL23" s="578"/>
      <c r="CM23" s="578"/>
      <c r="CN23" s="578"/>
      <c r="CO23" s="578"/>
      <c r="CP23" s="578"/>
      <c r="CQ23" s="579"/>
      <c r="CR23" s="577" t="s">
        <v>268</v>
      </c>
      <c r="CS23" s="578"/>
      <c r="CT23" s="578"/>
      <c r="CU23" s="578"/>
      <c r="CV23" s="578"/>
      <c r="CW23" s="578"/>
      <c r="CX23" s="578"/>
      <c r="CY23" s="579"/>
      <c r="CZ23" s="577" t="s">
        <v>269</v>
      </c>
      <c r="DA23" s="578"/>
      <c r="DB23" s="578"/>
      <c r="DC23" s="579"/>
      <c r="DD23" s="577" t="s">
        <v>270</v>
      </c>
      <c r="DE23" s="578"/>
      <c r="DF23" s="578"/>
      <c r="DG23" s="578"/>
      <c r="DH23" s="578"/>
      <c r="DI23" s="578"/>
      <c r="DJ23" s="578"/>
      <c r="DK23" s="579"/>
      <c r="DL23" s="618" t="s">
        <v>271</v>
      </c>
      <c r="DM23" s="619"/>
      <c r="DN23" s="619"/>
      <c r="DO23" s="619"/>
      <c r="DP23" s="619"/>
      <c r="DQ23" s="619"/>
      <c r="DR23" s="619"/>
      <c r="DS23" s="619"/>
      <c r="DT23" s="619"/>
      <c r="DU23" s="619"/>
      <c r="DV23" s="620"/>
      <c r="DW23" s="577" t="s">
        <v>272</v>
      </c>
      <c r="DX23" s="578"/>
      <c r="DY23" s="578"/>
      <c r="DZ23" s="578"/>
      <c r="EA23" s="578"/>
      <c r="EB23" s="578"/>
      <c r="EC23" s="579"/>
    </row>
    <row r="24" spans="2:133" ht="11.25" customHeight="1">
      <c r="B24" s="592" t="s">
        <v>273</v>
      </c>
      <c r="C24" s="593"/>
      <c r="D24" s="593"/>
      <c r="E24" s="593"/>
      <c r="F24" s="593"/>
      <c r="G24" s="593"/>
      <c r="H24" s="593"/>
      <c r="I24" s="593"/>
      <c r="J24" s="593"/>
      <c r="K24" s="593"/>
      <c r="L24" s="593"/>
      <c r="M24" s="593"/>
      <c r="N24" s="593"/>
      <c r="O24" s="593"/>
      <c r="P24" s="593"/>
      <c r="Q24" s="594"/>
      <c r="R24" s="595">
        <v>2022</v>
      </c>
      <c r="S24" s="596"/>
      <c r="T24" s="596"/>
      <c r="U24" s="596"/>
      <c r="V24" s="596"/>
      <c r="W24" s="596"/>
      <c r="X24" s="596"/>
      <c r="Y24" s="597"/>
      <c r="Z24" s="598">
        <v>0.1</v>
      </c>
      <c r="AA24" s="598"/>
      <c r="AB24" s="598"/>
      <c r="AC24" s="598"/>
      <c r="AD24" s="599" t="s">
        <v>113</v>
      </c>
      <c r="AE24" s="599"/>
      <c r="AF24" s="599"/>
      <c r="AG24" s="599"/>
      <c r="AH24" s="599"/>
      <c r="AI24" s="599"/>
      <c r="AJ24" s="599"/>
      <c r="AK24" s="599"/>
      <c r="AL24" s="600" t="s">
        <v>113</v>
      </c>
      <c r="AM24" s="601"/>
      <c r="AN24" s="601"/>
      <c r="AO24" s="602"/>
      <c r="AP24" s="612" t="s">
        <v>274</v>
      </c>
      <c r="AQ24" s="613"/>
      <c r="AR24" s="613"/>
      <c r="AS24" s="613"/>
      <c r="AT24" s="613"/>
      <c r="AU24" s="613"/>
      <c r="AV24" s="613"/>
      <c r="AW24" s="613"/>
      <c r="AX24" s="613"/>
      <c r="AY24" s="613"/>
      <c r="AZ24" s="613"/>
      <c r="BA24" s="613"/>
      <c r="BB24" s="613"/>
      <c r="BC24" s="613"/>
      <c r="BD24" s="613"/>
      <c r="BE24" s="613"/>
      <c r="BF24" s="614"/>
      <c r="BG24" s="595" t="s">
        <v>113</v>
      </c>
      <c r="BH24" s="596"/>
      <c r="BI24" s="596"/>
      <c r="BJ24" s="596"/>
      <c r="BK24" s="596"/>
      <c r="BL24" s="596"/>
      <c r="BM24" s="596"/>
      <c r="BN24" s="597"/>
      <c r="BO24" s="598" t="s">
        <v>113</v>
      </c>
      <c r="BP24" s="598"/>
      <c r="BQ24" s="598"/>
      <c r="BR24" s="598"/>
      <c r="BS24" s="604" t="s">
        <v>113</v>
      </c>
      <c r="BT24" s="596"/>
      <c r="BU24" s="596"/>
      <c r="BV24" s="596"/>
      <c r="BW24" s="596"/>
      <c r="BX24" s="596"/>
      <c r="BY24" s="596"/>
      <c r="BZ24" s="596"/>
      <c r="CA24" s="596"/>
      <c r="CB24" s="605"/>
      <c r="CD24" s="606" t="s">
        <v>275</v>
      </c>
      <c r="CE24" s="607"/>
      <c r="CF24" s="607"/>
      <c r="CG24" s="607"/>
      <c r="CH24" s="607"/>
      <c r="CI24" s="607"/>
      <c r="CJ24" s="607"/>
      <c r="CK24" s="607"/>
      <c r="CL24" s="607"/>
      <c r="CM24" s="607"/>
      <c r="CN24" s="607"/>
      <c r="CO24" s="607"/>
      <c r="CP24" s="607"/>
      <c r="CQ24" s="608"/>
      <c r="CR24" s="584">
        <v>687881</v>
      </c>
      <c r="CS24" s="585"/>
      <c r="CT24" s="585"/>
      <c r="CU24" s="585"/>
      <c r="CV24" s="585"/>
      <c r="CW24" s="585"/>
      <c r="CX24" s="585"/>
      <c r="CY24" s="586"/>
      <c r="CZ24" s="622">
        <v>27.5</v>
      </c>
      <c r="DA24" s="623"/>
      <c r="DB24" s="623"/>
      <c r="DC24" s="624"/>
      <c r="DD24" s="621">
        <v>606353</v>
      </c>
      <c r="DE24" s="585"/>
      <c r="DF24" s="585"/>
      <c r="DG24" s="585"/>
      <c r="DH24" s="585"/>
      <c r="DI24" s="585"/>
      <c r="DJ24" s="585"/>
      <c r="DK24" s="586"/>
      <c r="DL24" s="621">
        <v>606295</v>
      </c>
      <c r="DM24" s="585"/>
      <c r="DN24" s="585"/>
      <c r="DO24" s="585"/>
      <c r="DP24" s="585"/>
      <c r="DQ24" s="585"/>
      <c r="DR24" s="585"/>
      <c r="DS24" s="585"/>
      <c r="DT24" s="585"/>
      <c r="DU24" s="585"/>
      <c r="DV24" s="586"/>
      <c r="DW24" s="589">
        <v>39</v>
      </c>
      <c r="DX24" s="590"/>
      <c r="DY24" s="590"/>
      <c r="DZ24" s="590"/>
      <c r="EA24" s="590"/>
      <c r="EB24" s="590"/>
      <c r="EC24" s="591"/>
    </row>
    <row r="25" spans="2:133" ht="11.25" customHeight="1">
      <c r="B25" s="592" t="s">
        <v>276</v>
      </c>
      <c r="C25" s="593"/>
      <c r="D25" s="593"/>
      <c r="E25" s="593"/>
      <c r="F25" s="593"/>
      <c r="G25" s="593"/>
      <c r="H25" s="593"/>
      <c r="I25" s="593"/>
      <c r="J25" s="593"/>
      <c r="K25" s="593"/>
      <c r="L25" s="593"/>
      <c r="M25" s="593"/>
      <c r="N25" s="593"/>
      <c r="O25" s="593"/>
      <c r="P25" s="593"/>
      <c r="Q25" s="594"/>
      <c r="R25" s="595">
        <v>154837</v>
      </c>
      <c r="S25" s="596"/>
      <c r="T25" s="596"/>
      <c r="U25" s="596"/>
      <c r="V25" s="596"/>
      <c r="W25" s="596"/>
      <c r="X25" s="596"/>
      <c r="Y25" s="597"/>
      <c r="Z25" s="598">
        <v>5.6</v>
      </c>
      <c r="AA25" s="598"/>
      <c r="AB25" s="598"/>
      <c r="AC25" s="598"/>
      <c r="AD25" s="599" t="s">
        <v>113</v>
      </c>
      <c r="AE25" s="599"/>
      <c r="AF25" s="599"/>
      <c r="AG25" s="599"/>
      <c r="AH25" s="599"/>
      <c r="AI25" s="599"/>
      <c r="AJ25" s="599"/>
      <c r="AK25" s="599"/>
      <c r="AL25" s="600" t="s">
        <v>113</v>
      </c>
      <c r="AM25" s="601"/>
      <c r="AN25" s="601"/>
      <c r="AO25" s="602"/>
      <c r="AP25" s="612" t="s">
        <v>277</v>
      </c>
      <c r="AQ25" s="613"/>
      <c r="AR25" s="613"/>
      <c r="AS25" s="613"/>
      <c r="AT25" s="613"/>
      <c r="AU25" s="613"/>
      <c r="AV25" s="613"/>
      <c r="AW25" s="613"/>
      <c r="AX25" s="613"/>
      <c r="AY25" s="613"/>
      <c r="AZ25" s="613"/>
      <c r="BA25" s="613"/>
      <c r="BB25" s="613"/>
      <c r="BC25" s="613"/>
      <c r="BD25" s="613"/>
      <c r="BE25" s="613"/>
      <c r="BF25" s="614"/>
      <c r="BG25" s="595" t="s">
        <v>113</v>
      </c>
      <c r="BH25" s="596"/>
      <c r="BI25" s="596"/>
      <c r="BJ25" s="596"/>
      <c r="BK25" s="596"/>
      <c r="BL25" s="596"/>
      <c r="BM25" s="596"/>
      <c r="BN25" s="597"/>
      <c r="BO25" s="598" t="s">
        <v>113</v>
      </c>
      <c r="BP25" s="598"/>
      <c r="BQ25" s="598"/>
      <c r="BR25" s="598"/>
      <c r="BS25" s="604" t="s">
        <v>113</v>
      </c>
      <c r="BT25" s="596"/>
      <c r="BU25" s="596"/>
      <c r="BV25" s="596"/>
      <c r="BW25" s="596"/>
      <c r="BX25" s="596"/>
      <c r="BY25" s="596"/>
      <c r="BZ25" s="596"/>
      <c r="CA25" s="596"/>
      <c r="CB25" s="605"/>
      <c r="CD25" s="609" t="s">
        <v>278</v>
      </c>
      <c r="CE25" s="610"/>
      <c r="CF25" s="610"/>
      <c r="CG25" s="610"/>
      <c r="CH25" s="610"/>
      <c r="CI25" s="610"/>
      <c r="CJ25" s="610"/>
      <c r="CK25" s="610"/>
      <c r="CL25" s="610"/>
      <c r="CM25" s="610"/>
      <c r="CN25" s="610"/>
      <c r="CO25" s="610"/>
      <c r="CP25" s="610"/>
      <c r="CQ25" s="611"/>
      <c r="CR25" s="595">
        <v>410803</v>
      </c>
      <c r="CS25" s="627"/>
      <c r="CT25" s="627"/>
      <c r="CU25" s="627"/>
      <c r="CV25" s="627"/>
      <c r="CW25" s="627"/>
      <c r="CX25" s="627"/>
      <c r="CY25" s="628"/>
      <c r="CZ25" s="629">
        <v>16.399999999999999</v>
      </c>
      <c r="DA25" s="630"/>
      <c r="DB25" s="630"/>
      <c r="DC25" s="631"/>
      <c r="DD25" s="604">
        <v>398676</v>
      </c>
      <c r="DE25" s="627"/>
      <c r="DF25" s="627"/>
      <c r="DG25" s="627"/>
      <c r="DH25" s="627"/>
      <c r="DI25" s="627"/>
      <c r="DJ25" s="627"/>
      <c r="DK25" s="628"/>
      <c r="DL25" s="604">
        <v>398676</v>
      </c>
      <c r="DM25" s="627"/>
      <c r="DN25" s="627"/>
      <c r="DO25" s="627"/>
      <c r="DP25" s="627"/>
      <c r="DQ25" s="627"/>
      <c r="DR25" s="627"/>
      <c r="DS25" s="627"/>
      <c r="DT25" s="627"/>
      <c r="DU25" s="627"/>
      <c r="DV25" s="628"/>
      <c r="DW25" s="600">
        <v>25.6</v>
      </c>
      <c r="DX25" s="625"/>
      <c r="DY25" s="625"/>
      <c r="DZ25" s="625"/>
      <c r="EA25" s="625"/>
      <c r="EB25" s="625"/>
      <c r="EC25" s="626"/>
    </row>
    <row r="26" spans="2:133" ht="11.25" customHeight="1">
      <c r="B26" s="632" t="s">
        <v>279</v>
      </c>
      <c r="C26" s="633"/>
      <c r="D26" s="633"/>
      <c r="E26" s="633"/>
      <c r="F26" s="633"/>
      <c r="G26" s="633"/>
      <c r="H26" s="633"/>
      <c r="I26" s="633"/>
      <c r="J26" s="633"/>
      <c r="K26" s="633"/>
      <c r="L26" s="633"/>
      <c r="M26" s="633"/>
      <c r="N26" s="633"/>
      <c r="O26" s="633"/>
      <c r="P26" s="633"/>
      <c r="Q26" s="634"/>
      <c r="R26" s="595" t="s">
        <v>113</v>
      </c>
      <c r="S26" s="596"/>
      <c r="T26" s="596"/>
      <c r="U26" s="596"/>
      <c r="V26" s="596"/>
      <c r="W26" s="596"/>
      <c r="X26" s="596"/>
      <c r="Y26" s="597"/>
      <c r="Z26" s="598" t="s">
        <v>113</v>
      </c>
      <c r="AA26" s="598"/>
      <c r="AB26" s="598"/>
      <c r="AC26" s="598"/>
      <c r="AD26" s="599" t="s">
        <v>113</v>
      </c>
      <c r="AE26" s="599"/>
      <c r="AF26" s="599"/>
      <c r="AG26" s="599"/>
      <c r="AH26" s="599"/>
      <c r="AI26" s="599"/>
      <c r="AJ26" s="599"/>
      <c r="AK26" s="599"/>
      <c r="AL26" s="600" t="s">
        <v>113</v>
      </c>
      <c r="AM26" s="601"/>
      <c r="AN26" s="601"/>
      <c r="AO26" s="602"/>
      <c r="AP26" s="612" t="s">
        <v>280</v>
      </c>
      <c r="AQ26" s="635"/>
      <c r="AR26" s="635"/>
      <c r="AS26" s="635"/>
      <c r="AT26" s="635"/>
      <c r="AU26" s="635"/>
      <c r="AV26" s="635"/>
      <c r="AW26" s="635"/>
      <c r="AX26" s="635"/>
      <c r="AY26" s="635"/>
      <c r="AZ26" s="635"/>
      <c r="BA26" s="635"/>
      <c r="BB26" s="635"/>
      <c r="BC26" s="635"/>
      <c r="BD26" s="635"/>
      <c r="BE26" s="635"/>
      <c r="BF26" s="614"/>
      <c r="BG26" s="595" t="s">
        <v>113</v>
      </c>
      <c r="BH26" s="596"/>
      <c r="BI26" s="596"/>
      <c r="BJ26" s="596"/>
      <c r="BK26" s="596"/>
      <c r="BL26" s="596"/>
      <c r="BM26" s="596"/>
      <c r="BN26" s="597"/>
      <c r="BO26" s="598" t="s">
        <v>113</v>
      </c>
      <c r="BP26" s="598"/>
      <c r="BQ26" s="598"/>
      <c r="BR26" s="598"/>
      <c r="BS26" s="604" t="s">
        <v>113</v>
      </c>
      <c r="BT26" s="596"/>
      <c r="BU26" s="596"/>
      <c r="BV26" s="596"/>
      <c r="BW26" s="596"/>
      <c r="BX26" s="596"/>
      <c r="BY26" s="596"/>
      <c r="BZ26" s="596"/>
      <c r="CA26" s="596"/>
      <c r="CB26" s="605"/>
      <c r="CD26" s="609" t="s">
        <v>281</v>
      </c>
      <c r="CE26" s="610"/>
      <c r="CF26" s="610"/>
      <c r="CG26" s="610"/>
      <c r="CH26" s="610"/>
      <c r="CI26" s="610"/>
      <c r="CJ26" s="610"/>
      <c r="CK26" s="610"/>
      <c r="CL26" s="610"/>
      <c r="CM26" s="610"/>
      <c r="CN26" s="610"/>
      <c r="CO26" s="610"/>
      <c r="CP26" s="610"/>
      <c r="CQ26" s="611"/>
      <c r="CR26" s="595">
        <v>258474</v>
      </c>
      <c r="CS26" s="596"/>
      <c r="CT26" s="596"/>
      <c r="CU26" s="596"/>
      <c r="CV26" s="596"/>
      <c r="CW26" s="596"/>
      <c r="CX26" s="596"/>
      <c r="CY26" s="597"/>
      <c r="CZ26" s="629">
        <v>10.3</v>
      </c>
      <c r="DA26" s="630"/>
      <c r="DB26" s="630"/>
      <c r="DC26" s="631"/>
      <c r="DD26" s="604">
        <v>248597</v>
      </c>
      <c r="DE26" s="596"/>
      <c r="DF26" s="596"/>
      <c r="DG26" s="596"/>
      <c r="DH26" s="596"/>
      <c r="DI26" s="596"/>
      <c r="DJ26" s="596"/>
      <c r="DK26" s="597"/>
      <c r="DL26" s="604" t="s">
        <v>218</v>
      </c>
      <c r="DM26" s="596"/>
      <c r="DN26" s="596"/>
      <c r="DO26" s="596"/>
      <c r="DP26" s="596"/>
      <c r="DQ26" s="596"/>
      <c r="DR26" s="596"/>
      <c r="DS26" s="596"/>
      <c r="DT26" s="596"/>
      <c r="DU26" s="596"/>
      <c r="DV26" s="597"/>
      <c r="DW26" s="600" t="s">
        <v>218</v>
      </c>
      <c r="DX26" s="625"/>
      <c r="DY26" s="625"/>
      <c r="DZ26" s="625"/>
      <c r="EA26" s="625"/>
      <c r="EB26" s="625"/>
      <c r="EC26" s="626"/>
    </row>
    <row r="27" spans="2:133" ht="11.25" customHeight="1">
      <c r="B27" s="592" t="s">
        <v>282</v>
      </c>
      <c r="C27" s="593"/>
      <c r="D27" s="593"/>
      <c r="E27" s="593"/>
      <c r="F27" s="593"/>
      <c r="G27" s="593"/>
      <c r="H27" s="593"/>
      <c r="I27" s="593"/>
      <c r="J27" s="593"/>
      <c r="K27" s="593"/>
      <c r="L27" s="593"/>
      <c r="M27" s="593"/>
      <c r="N27" s="593"/>
      <c r="O27" s="593"/>
      <c r="P27" s="593"/>
      <c r="Q27" s="594"/>
      <c r="R27" s="595">
        <v>121425</v>
      </c>
      <c r="S27" s="596"/>
      <c r="T27" s="596"/>
      <c r="U27" s="596"/>
      <c r="V27" s="596"/>
      <c r="W27" s="596"/>
      <c r="X27" s="596"/>
      <c r="Y27" s="597"/>
      <c r="Z27" s="598">
        <v>4.4000000000000004</v>
      </c>
      <c r="AA27" s="598"/>
      <c r="AB27" s="598"/>
      <c r="AC27" s="598"/>
      <c r="AD27" s="599" t="s">
        <v>113</v>
      </c>
      <c r="AE27" s="599"/>
      <c r="AF27" s="599"/>
      <c r="AG27" s="599"/>
      <c r="AH27" s="599"/>
      <c r="AI27" s="599"/>
      <c r="AJ27" s="599"/>
      <c r="AK27" s="599"/>
      <c r="AL27" s="600" t="s">
        <v>113</v>
      </c>
      <c r="AM27" s="601"/>
      <c r="AN27" s="601"/>
      <c r="AO27" s="602"/>
      <c r="AP27" s="592" t="s">
        <v>283</v>
      </c>
      <c r="AQ27" s="593"/>
      <c r="AR27" s="593"/>
      <c r="AS27" s="593"/>
      <c r="AT27" s="593"/>
      <c r="AU27" s="593"/>
      <c r="AV27" s="593"/>
      <c r="AW27" s="593"/>
      <c r="AX27" s="593"/>
      <c r="AY27" s="593"/>
      <c r="AZ27" s="593"/>
      <c r="BA27" s="593"/>
      <c r="BB27" s="593"/>
      <c r="BC27" s="593"/>
      <c r="BD27" s="593"/>
      <c r="BE27" s="593"/>
      <c r="BF27" s="594"/>
      <c r="BG27" s="595">
        <v>309789</v>
      </c>
      <c r="BH27" s="596"/>
      <c r="BI27" s="596"/>
      <c r="BJ27" s="596"/>
      <c r="BK27" s="596"/>
      <c r="BL27" s="596"/>
      <c r="BM27" s="596"/>
      <c r="BN27" s="597"/>
      <c r="BO27" s="598">
        <v>100</v>
      </c>
      <c r="BP27" s="598"/>
      <c r="BQ27" s="598"/>
      <c r="BR27" s="598"/>
      <c r="BS27" s="604">
        <v>17596</v>
      </c>
      <c r="BT27" s="596"/>
      <c r="BU27" s="596"/>
      <c r="BV27" s="596"/>
      <c r="BW27" s="596"/>
      <c r="BX27" s="596"/>
      <c r="BY27" s="596"/>
      <c r="BZ27" s="596"/>
      <c r="CA27" s="596"/>
      <c r="CB27" s="605"/>
      <c r="CD27" s="609" t="s">
        <v>284</v>
      </c>
      <c r="CE27" s="610"/>
      <c r="CF27" s="610"/>
      <c r="CG27" s="610"/>
      <c r="CH27" s="610"/>
      <c r="CI27" s="610"/>
      <c r="CJ27" s="610"/>
      <c r="CK27" s="610"/>
      <c r="CL27" s="610"/>
      <c r="CM27" s="610"/>
      <c r="CN27" s="610"/>
      <c r="CO27" s="610"/>
      <c r="CP27" s="610"/>
      <c r="CQ27" s="611"/>
      <c r="CR27" s="595">
        <v>97171</v>
      </c>
      <c r="CS27" s="627"/>
      <c r="CT27" s="627"/>
      <c r="CU27" s="627"/>
      <c r="CV27" s="627"/>
      <c r="CW27" s="627"/>
      <c r="CX27" s="627"/>
      <c r="CY27" s="628"/>
      <c r="CZ27" s="629">
        <v>3.9</v>
      </c>
      <c r="DA27" s="630"/>
      <c r="DB27" s="630"/>
      <c r="DC27" s="631"/>
      <c r="DD27" s="604">
        <v>32145</v>
      </c>
      <c r="DE27" s="627"/>
      <c r="DF27" s="627"/>
      <c r="DG27" s="627"/>
      <c r="DH27" s="627"/>
      <c r="DI27" s="627"/>
      <c r="DJ27" s="627"/>
      <c r="DK27" s="628"/>
      <c r="DL27" s="604">
        <v>32087</v>
      </c>
      <c r="DM27" s="627"/>
      <c r="DN27" s="627"/>
      <c r="DO27" s="627"/>
      <c r="DP27" s="627"/>
      <c r="DQ27" s="627"/>
      <c r="DR27" s="627"/>
      <c r="DS27" s="627"/>
      <c r="DT27" s="627"/>
      <c r="DU27" s="627"/>
      <c r="DV27" s="628"/>
      <c r="DW27" s="600">
        <v>2.1</v>
      </c>
      <c r="DX27" s="625"/>
      <c r="DY27" s="625"/>
      <c r="DZ27" s="625"/>
      <c r="EA27" s="625"/>
      <c r="EB27" s="625"/>
      <c r="EC27" s="626"/>
    </row>
    <row r="28" spans="2:133" ht="11.25" customHeight="1">
      <c r="B28" s="592" t="s">
        <v>285</v>
      </c>
      <c r="C28" s="593"/>
      <c r="D28" s="593"/>
      <c r="E28" s="593"/>
      <c r="F28" s="593"/>
      <c r="G28" s="593"/>
      <c r="H28" s="593"/>
      <c r="I28" s="593"/>
      <c r="J28" s="593"/>
      <c r="K28" s="593"/>
      <c r="L28" s="593"/>
      <c r="M28" s="593"/>
      <c r="N28" s="593"/>
      <c r="O28" s="593"/>
      <c r="P28" s="593"/>
      <c r="Q28" s="594"/>
      <c r="R28" s="595">
        <v>4178</v>
      </c>
      <c r="S28" s="596"/>
      <c r="T28" s="596"/>
      <c r="U28" s="596"/>
      <c r="V28" s="596"/>
      <c r="W28" s="596"/>
      <c r="X28" s="596"/>
      <c r="Y28" s="597"/>
      <c r="Z28" s="598">
        <v>0.2</v>
      </c>
      <c r="AA28" s="598"/>
      <c r="AB28" s="598"/>
      <c r="AC28" s="598"/>
      <c r="AD28" s="599">
        <v>1272</v>
      </c>
      <c r="AE28" s="599"/>
      <c r="AF28" s="599"/>
      <c r="AG28" s="599"/>
      <c r="AH28" s="599"/>
      <c r="AI28" s="599"/>
      <c r="AJ28" s="599"/>
      <c r="AK28" s="599"/>
      <c r="AL28" s="600">
        <v>0.1</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286</v>
      </c>
      <c r="CE28" s="610"/>
      <c r="CF28" s="610"/>
      <c r="CG28" s="610"/>
      <c r="CH28" s="610"/>
      <c r="CI28" s="610"/>
      <c r="CJ28" s="610"/>
      <c r="CK28" s="610"/>
      <c r="CL28" s="610"/>
      <c r="CM28" s="610"/>
      <c r="CN28" s="610"/>
      <c r="CO28" s="610"/>
      <c r="CP28" s="610"/>
      <c r="CQ28" s="611"/>
      <c r="CR28" s="595">
        <v>179907</v>
      </c>
      <c r="CS28" s="596"/>
      <c r="CT28" s="596"/>
      <c r="CU28" s="596"/>
      <c r="CV28" s="596"/>
      <c r="CW28" s="596"/>
      <c r="CX28" s="596"/>
      <c r="CY28" s="597"/>
      <c r="CZ28" s="629">
        <v>7.2</v>
      </c>
      <c r="DA28" s="630"/>
      <c r="DB28" s="630"/>
      <c r="DC28" s="631"/>
      <c r="DD28" s="604">
        <v>175532</v>
      </c>
      <c r="DE28" s="596"/>
      <c r="DF28" s="596"/>
      <c r="DG28" s="596"/>
      <c r="DH28" s="596"/>
      <c r="DI28" s="596"/>
      <c r="DJ28" s="596"/>
      <c r="DK28" s="597"/>
      <c r="DL28" s="604">
        <v>175532</v>
      </c>
      <c r="DM28" s="596"/>
      <c r="DN28" s="596"/>
      <c r="DO28" s="596"/>
      <c r="DP28" s="596"/>
      <c r="DQ28" s="596"/>
      <c r="DR28" s="596"/>
      <c r="DS28" s="596"/>
      <c r="DT28" s="596"/>
      <c r="DU28" s="596"/>
      <c r="DV28" s="597"/>
      <c r="DW28" s="600">
        <v>11.3</v>
      </c>
      <c r="DX28" s="625"/>
      <c r="DY28" s="625"/>
      <c r="DZ28" s="625"/>
      <c r="EA28" s="625"/>
      <c r="EB28" s="625"/>
      <c r="EC28" s="626"/>
    </row>
    <row r="29" spans="2:133" ht="11.25" customHeight="1">
      <c r="B29" s="592" t="s">
        <v>287</v>
      </c>
      <c r="C29" s="593"/>
      <c r="D29" s="593"/>
      <c r="E29" s="593"/>
      <c r="F29" s="593"/>
      <c r="G29" s="593"/>
      <c r="H29" s="593"/>
      <c r="I29" s="593"/>
      <c r="J29" s="593"/>
      <c r="K29" s="593"/>
      <c r="L29" s="593"/>
      <c r="M29" s="593"/>
      <c r="N29" s="593"/>
      <c r="O29" s="593"/>
      <c r="P29" s="593"/>
      <c r="Q29" s="594"/>
      <c r="R29" s="595">
        <v>18411</v>
      </c>
      <c r="S29" s="596"/>
      <c r="T29" s="596"/>
      <c r="U29" s="596"/>
      <c r="V29" s="596"/>
      <c r="W29" s="596"/>
      <c r="X29" s="596"/>
      <c r="Y29" s="597"/>
      <c r="Z29" s="598">
        <v>0.7</v>
      </c>
      <c r="AA29" s="598"/>
      <c r="AB29" s="598"/>
      <c r="AC29" s="598"/>
      <c r="AD29" s="599" t="s">
        <v>113</v>
      </c>
      <c r="AE29" s="599"/>
      <c r="AF29" s="599"/>
      <c r="AG29" s="599"/>
      <c r="AH29" s="599"/>
      <c r="AI29" s="599"/>
      <c r="AJ29" s="599"/>
      <c r="AK29" s="599"/>
      <c r="AL29" s="600" t="s">
        <v>113</v>
      </c>
      <c r="AM29" s="601"/>
      <c r="AN29" s="601"/>
      <c r="AO29" s="602"/>
      <c r="AP29" s="574" t="s">
        <v>206</v>
      </c>
      <c r="AQ29" s="575"/>
      <c r="AR29" s="575"/>
      <c r="AS29" s="575"/>
      <c r="AT29" s="575"/>
      <c r="AU29" s="575"/>
      <c r="AV29" s="575"/>
      <c r="AW29" s="575"/>
      <c r="AX29" s="575"/>
      <c r="AY29" s="575"/>
      <c r="AZ29" s="575"/>
      <c r="BA29" s="575"/>
      <c r="BB29" s="575"/>
      <c r="BC29" s="575"/>
      <c r="BD29" s="575"/>
      <c r="BE29" s="575"/>
      <c r="BF29" s="576"/>
      <c r="BG29" s="574" t="s">
        <v>288</v>
      </c>
      <c r="BH29" s="636"/>
      <c r="BI29" s="636"/>
      <c r="BJ29" s="636"/>
      <c r="BK29" s="636"/>
      <c r="BL29" s="636"/>
      <c r="BM29" s="636"/>
      <c r="BN29" s="636"/>
      <c r="BO29" s="636"/>
      <c r="BP29" s="636"/>
      <c r="BQ29" s="637"/>
      <c r="BR29" s="574" t="s">
        <v>289</v>
      </c>
      <c r="BS29" s="636"/>
      <c r="BT29" s="636"/>
      <c r="BU29" s="636"/>
      <c r="BV29" s="636"/>
      <c r="BW29" s="636"/>
      <c r="BX29" s="636"/>
      <c r="BY29" s="636"/>
      <c r="BZ29" s="636"/>
      <c r="CA29" s="636"/>
      <c r="CB29" s="637"/>
      <c r="CD29" s="656" t="s">
        <v>290</v>
      </c>
      <c r="CE29" s="657"/>
      <c r="CF29" s="609" t="s">
        <v>58</v>
      </c>
      <c r="CG29" s="610"/>
      <c r="CH29" s="610"/>
      <c r="CI29" s="610"/>
      <c r="CJ29" s="610"/>
      <c r="CK29" s="610"/>
      <c r="CL29" s="610"/>
      <c r="CM29" s="610"/>
      <c r="CN29" s="610"/>
      <c r="CO29" s="610"/>
      <c r="CP29" s="610"/>
      <c r="CQ29" s="611"/>
      <c r="CR29" s="595">
        <v>179907</v>
      </c>
      <c r="CS29" s="627"/>
      <c r="CT29" s="627"/>
      <c r="CU29" s="627"/>
      <c r="CV29" s="627"/>
      <c r="CW29" s="627"/>
      <c r="CX29" s="627"/>
      <c r="CY29" s="628"/>
      <c r="CZ29" s="629">
        <v>7.2</v>
      </c>
      <c r="DA29" s="630"/>
      <c r="DB29" s="630"/>
      <c r="DC29" s="631"/>
      <c r="DD29" s="604">
        <v>175532</v>
      </c>
      <c r="DE29" s="627"/>
      <c r="DF29" s="627"/>
      <c r="DG29" s="627"/>
      <c r="DH29" s="627"/>
      <c r="DI29" s="627"/>
      <c r="DJ29" s="627"/>
      <c r="DK29" s="628"/>
      <c r="DL29" s="604">
        <v>175532</v>
      </c>
      <c r="DM29" s="627"/>
      <c r="DN29" s="627"/>
      <c r="DO29" s="627"/>
      <c r="DP29" s="627"/>
      <c r="DQ29" s="627"/>
      <c r="DR29" s="627"/>
      <c r="DS29" s="627"/>
      <c r="DT29" s="627"/>
      <c r="DU29" s="627"/>
      <c r="DV29" s="628"/>
      <c r="DW29" s="600">
        <v>11.3</v>
      </c>
      <c r="DX29" s="625"/>
      <c r="DY29" s="625"/>
      <c r="DZ29" s="625"/>
      <c r="EA29" s="625"/>
      <c r="EB29" s="625"/>
      <c r="EC29" s="626"/>
    </row>
    <row r="30" spans="2:133" ht="11.25" customHeight="1">
      <c r="B30" s="592" t="s">
        <v>291</v>
      </c>
      <c r="C30" s="593"/>
      <c r="D30" s="593"/>
      <c r="E30" s="593"/>
      <c r="F30" s="593"/>
      <c r="G30" s="593"/>
      <c r="H30" s="593"/>
      <c r="I30" s="593"/>
      <c r="J30" s="593"/>
      <c r="K30" s="593"/>
      <c r="L30" s="593"/>
      <c r="M30" s="593"/>
      <c r="N30" s="593"/>
      <c r="O30" s="593"/>
      <c r="P30" s="593"/>
      <c r="Q30" s="594"/>
      <c r="R30" s="595">
        <v>114200</v>
      </c>
      <c r="S30" s="596"/>
      <c r="T30" s="596"/>
      <c r="U30" s="596"/>
      <c r="V30" s="596"/>
      <c r="W30" s="596"/>
      <c r="X30" s="596"/>
      <c r="Y30" s="597"/>
      <c r="Z30" s="598">
        <v>4.0999999999999996</v>
      </c>
      <c r="AA30" s="598"/>
      <c r="AB30" s="598"/>
      <c r="AC30" s="598"/>
      <c r="AD30" s="599" t="s">
        <v>113</v>
      </c>
      <c r="AE30" s="599"/>
      <c r="AF30" s="599"/>
      <c r="AG30" s="599"/>
      <c r="AH30" s="599"/>
      <c r="AI30" s="599"/>
      <c r="AJ30" s="599"/>
      <c r="AK30" s="599"/>
      <c r="AL30" s="600" t="s">
        <v>113</v>
      </c>
      <c r="AM30" s="601"/>
      <c r="AN30" s="601"/>
      <c r="AO30" s="602"/>
      <c r="AP30" s="641" t="s">
        <v>292</v>
      </c>
      <c r="AQ30" s="642"/>
      <c r="AR30" s="642"/>
      <c r="AS30" s="642"/>
      <c r="AT30" s="647" t="s">
        <v>293</v>
      </c>
      <c r="AU30" s="184"/>
      <c r="AV30" s="184"/>
      <c r="AW30" s="184"/>
      <c r="AX30" s="581" t="s">
        <v>172</v>
      </c>
      <c r="AY30" s="582"/>
      <c r="AZ30" s="582"/>
      <c r="BA30" s="582"/>
      <c r="BB30" s="582"/>
      <c r="BC30" s="582"/>
      <c r="BD30" s="582"/>
      <c r="BE30" s="582"/>
      <c r="BF30" s="583"/>
      <c r="BG30" s="653">
        <v>99.5</v>
      </c>
      <c r="BH30" s="654"/>
      <c r="BI30" s="654"/>
      <c r="BJ30" s="654"/>
      <c r="BK30" s="654"/>
      <c r="BL30" s="654"/>
      <c r="BM30" s="590">
        <v>98</v>
      </c>
      <c r="BN30" s="654"/>
      <c r="BO30" s="654"/>
      <c r="BP30" s="654"/>
      <c r="BQ30" s="655"/>
      <c r="BR30" s="653">
        <v>99.5</v>
      </c>
      <c r="BS30" s="654"/>
      <c r="BT30" s="654"/>
      <c r="BU30" s="654"/>
      <c r="BV30" s="654"/>
      <c r="BW30" s="654"/>
      <c r="BX30" s="590">
        <v>98.2</v>
      </c>
      <c r="BY30" s="654"/>
      <c r="BZ30" s="654"/>
      <c r="CA30" s="654"/>
      <c r="CB30" s="655"/>
      <c r="CD30" s="658"/>
      <c r="CE30" s="659"/>
      <c r="CF30" s="609" t="s">
        <v>294</v>
      </c>
      <c r="CG30" s="610"/>
      <c r="CH30" s="610"/>
      <c r="CI30" s="610"/>
      <c r="CJ30" s="610"/>
      <c r="CK30" s="610"/>
      <c r="CL30" s="610"/>
      <c r="CM30" s="610"/>
      <c r="CN30" s="610"/>
      <c r="CO30" s="610"/>
      <c r="CP30" s="610"/>
      <c r="CQ30" s="611"/>
      <c r="CR30" s="595">
        <v>161985</v>
      </c>
      <c r="CS30" s="596"/>
      <c r="CT30" s="596"/>
      <c r="CU30" s="596"/>
      <c r="CV30" s="596"/>
      <c r="CW30" s="596"/>
      <c r="CX30" s="596"/>
      <c r="CY30" s="597"/>
      <c r="CZ30" s="629">
        <v>6.5</v>
      </c>
      <c r="DA30" s="630"/>
      <c r="DB30" s="630"/>
      <c r="DC30" s="631"/>
      <c r="DD30" s="604">
        <v>157610</v>
      </c>
      <c r="DE30" s="596"/>
      <c r="DF30" s="596"/>
      <c r="DG30" s="596"/>
      <c r="DH30" s="596"/>
      <c r="DI30" s="596"/>
      <c r="DJ30" s="596"/>
      <c r="DK30" s="597"/>
      <c r="DL30" s="604">
        <v>157610</v>
      </c>
      <c r="DM30" s="596"/>
      <c r="DN30" s="596"/>
      <c r="DO30" s="596"/>
      <c r="DP30" s="596"/>
      <c r="DQ30" s="596"/>
      <c r="DR30" s="596"/>
      <c r="DS30" s="596"/>
      <c r="DT30" s="596"/>
      <c r="DU30" s="596"/>
      <c r="DV30" s="597"/>
      <c r="DW30" s="600">
        <v>10.1</v>
      </c>
      <c r="DX30" s="625"/>
      <c r="DY30" s="625"/>
      <c r="DZ30" s="625"/>
      <c r="EA30" s="625"/>
      <c r="EB30" s="625"/>
      <c r="EC30" s="626"/>
    </row>
    <row r="31" spans="2:133" ht="11.25" customHeight="1">
      <c r="B31" s="592" t="s">
        <v>295</v>
      </c>
      <c r="C31" s="593"/>
      <c r="D31" s="593"/>
      <c r="E31" s="593"/>
      <c r="F31" s="593"/>
      <c r="G31" s="593"/>
      <c r="H31" s="593"/>
      <c r="I31" s="593"/>
      <c r="J31" s="593"/>
      <c r="K31" s="593"/>
      <c r="L31" s="593"/>
      <c r="M31" s="593"/>
      <c r="N31" s="593"/>
      <c r="O31" s="593"/>
      <c r="P31" s="593"/>
      <c r="Q31" s="594"/>
      <c r="R31" s="595">
        <v>334797</v>
      </c>
      <c r="S31" s="596"/>
      <c r="T31" s="596"/>
      <c r="U31" s="596"/>
      <c r="V31" s="596"/>
      <c r="W31" s="596"/>
      <c r="X31" s="596"/>
      <c r="Y31" s="597"/>
      <c r="Z31" s="598">
        <v>12</v>
      </c>
      <c r="AA31" s="598"/>
      <c r="AB31" s="598"/>
      <c r="AC31" s="598"/>
      <c r="AD31" s="599" t="s">
        <v>113</v>
      </c>
      <c r="AE31" s="599"/>
      <c r="AF31" s="599"/>
      <c r="AG31" s="599"/>
      <c r="AH31" s="599"/>
      <c r="AI31" s="599"/>
      <c r="AJ31" s="599"/>
      <c r="AK31" s="599"/>
      <c r="AL31" s="600" t="s">
        <v>113</v>
      </c>
      <c r="AM31" s="601"/>
      <c r="AN31" s="601"/>
      <c r="AO31" s="602"/>
      <c r="AP31" s="643"/>
      <c r="AQ31" s="644"/>
      <c r="AR31" s="644"/>
      <c r="AS31" s="644"/>
      <c r="AT31" s="648"/>
      <c r="AU31" s="183" t="s">
        <v>296</v>
      </c>
      <c r="AV31" s="183"/>
      <c r="AW31" s="183"/>
      <c r="AX31" s="592" t="s">
        <v>297</v>
      </c>
      <c r="AY31" s="593"/>
      <c r="AZ31" s="593"/>
      <c r="BA31" s="593"/>
      <c r="BB31" s="593"/>
      <c r="BC31" s="593"/>
      <c r="BD31" s="593"/>
      <c r="BE31" s="593"/>
      <c r="BF31" s="594"/>
      <c r="BG31" s="650">
        <v>99.8</v>
      </c>
      <c r="BH31" s="627"/>
      <c r="BI31" s="627"/>
      <c r="BJ31" s="627"/>
      <c r="BK31" s="627"/>
      <c r="BL31" s="627"/>
      <c r="BM31" s="601">
        <v>99.2</v>
      </c>
      <c r="BN31" s="651"/>
      <c r="BO31" s="651"/>
      <c r="BP31" s="651"/>
      <c r="BQ31" s="652"/>
      <c r="BR31" s="650">
        <v>99.6</v>
      </c>
      <c r="BS31" s="627"/>
      <c r="BT31" s="627"/>
      <c r="BU31" s="627"/>
      <c r="BV31" s="627"/>
      <c r="BW31" s="627"/>
      <c r="BX31" s="601">
        <v>99.2</v>
      </c>
      <c r="BY31" s="651"/>
      <c r="BZ31" s="651"/>
      <c r="CA31" s="651"/>
      <c r="CB31" s="652"/>
      <c r="CD31" s="658"/>
      <c r="CE31" s="659"/>
      <c r="CF31" s="609" t="s">
        <v>298</v>
      </c>
      <c r="CG31" s="610"/>
      <c r="CH31" s="610"/>
      <c r="CI31" s="610"/>
      <c r="CJ31" s="610"/>
      <c r="CK31" s="610"/>
      <c r="CL31" s="610"/>
      <c r="CM31" s="610"/>
      <c r="CN31" s="610"/>
      <c r="CO31" s="610"/>
      <c r="CP31" s="610"/>
      <c r="CQ31" s="611"/>
      <c r="CR31" s="595">
        <v>17922</v>
      </c>
      <c r="CS31" s="627"/>
      <c r="CT31" s="627"/>
      <c r="CU31" s="627"/>
      <c r="CV31" s="627"/>
      <c r="CW31" s="627"/>
      <c r="CX31" s="627"/>
      <c r="CY31" s="628"/>
      <c r="CZ31" s="629">
        <v>0.7</v>
      </c>
      <c r="DA31" s="630"/>
      <c r="DB31" s="630"/>
      <c r="DC31" s="631"/>
      <c r="DD31" s="604">
        <v>17922</v>
      </c>
      <c r="DE31" s="627"/>
      <c r="DF31" s="627"/>
      <c r="DG31" s="627"/>
      <c r="DH31" s="627"/>
      <c r="DI31" s="627"/>
      <c r="DJ31" s="627"/>
      <c r="DK31" s="628"/>
      <c r="DL31" s="604">
        <v>17922</v>
      </c>
      <c r="DM31" s="627"/>
      <c r="DN31" s="627"/>
      <c r="DO31" s="627"/>
      <c r="DP31" s="627"/>
      <c r="DQ31" s="627"/>
      <c r="DR31" s="627"/>
      <c r="DS31" s="627"/>
      <c r="DT31" s="627"/>
      <c r="DU31" s="627"/>
      <c r="DV31" s="628"/>
      <c r="DW31" s="600">
        <v>1.2</v>
      </c>
      <c r="DX31" s="625"/>
      <c r="DY31" s="625"/>
      <c r="DZ31" s="625"/>
      <c r="EA31" s="625"/>
      <c r="EB31" s="625"/>
      <c r="EC31" s="626"/>
    </row>
    <row r="32" spans="2:133" ht="11.25" customHeight="1">
      <c r="B32" s="592" t="s">
        <v>299</v>
      </c>
      <c r="C32" s="593"/>
      <c r="D32" s="593"/>
      <c r="E32" s="593"/>
      <c r="F32" s="593"/>
      <c r="G32" s="593"/>
      <c r="H32" s="593"/>
      <c r="I32" s="593"/>
      <c r="J32" s="593"/>
      <c r="K32" s="593"/>
      <c r="L32" s="593"/>
      <c r="M32" s="593"/>
      <c r="N32" s="593"/>
      <c r="O32" s="593"/>
      <c r="P32" s="593"/>
      <c r="Q32" s="594"/>
      <c r="R32" s="595">
        <v>31992</v>
      </c>
      <c r="S32" s="596"/>
      <c r="T32" s="596"/>
      <c r="U32" s="596"/>
      <c r="V32" s="596"/>
      <c r="W32" s="596"/>
      <c r="X32" s="596"/>
      <c r="Y32" s="597"/>
      <c r="Z32" s="598">
        <v>1.1000000000000001</v>
      </c>
      <c r="AA32" s="598"/>
      <c r="AB32" s="598"/>
      <c r="AC32" s="598"/>
      <c r="AD32" s="599">
        <v>80</v>
      </c>
      <c r="AE32" s="599"/>
      <c r="AF32" s="599"/>
      <c r="AG32" s="599"/>
      <c r="AH32" s="599"/>
      <c r="AI32" s="599"/>
      <c r="AJ32" s="599"/>
      <c r="AK32" s="599"/>
      <c r="AL32" s="600">
        <v>0</v>
      </c>
      <c r="AM32" s="601"/>
      <c r="AN32" s="601"/>
      <c r="AO32" s="602"/>
      <c r="AP32" s="645"/>
      <c r="AQ32" s="646"/>
      <c r="AR32" s="646"/>
      <c r="AS32" s="646"/>
      <c r="AT32" s="649"/>
      <c r="AU32" s="185"/>
      <c r="AV32" s="185"/>
      <c r="AW32" s="185"/>
      <c r="AX32" s="638" t="s">
        <v>300</v>
      </c>
      <c r="AY32" s="639"/>
      <c r="AZ32" s="639"/>
      <c r="BA32" s="639"/>
      <c r="BB32" s="639"/>
      <c r="BC32" s="639"/>
      <c r="BD32" s="639"/>
      <c r="BE32" s="639"/>
      <c r="BF32" s="640"/>
      <c r="BG32" s="662">
        <v>99.3</v>
      </c>
      <c r="BH32" s="663"/>
      <c r="BI32" s="663"/>
      <c r="BJ32" s="663"/>
      <c r="BK32" s="663"/>
      <c r="BL32" s="663"/>
      <c r="BM32" s="664">
        <v>97.1</v>
      </c>
      <c r="BN32" s="663"/>
      <c r="BO32" s="663"/>
      <c r="BP32" s="663"/>
      <c r="BQ32" s="665"/>
      <c r="BR32" s="662">
        <v>99.4</v>
      </c>
      <c r="BS32" s="663"/>
      <c r="BT32" s="663"/>
      <c r="BU32" s="663"/>
      <c r="BV32" s="663"/>
      <c r="BW32" s="663"/>
      <c r="BX32" s="664">
        <v>97.4</v>
      </c>
      <c r="BY32" s="663"/>
      <c r="BZ32" s="663"/>
      <c r="CA32" s="663"/>
      <c r="CB32" s="665"/>
      <c r="CD32" s="660"/>
      <c r="CE32" s="661"/>
      <c r="CF32" s="609" t="s">
        <v>301</v>
      </c>
      <c r="CG32" s="610"/>
      <c r="CH32" s="610"/>
      <c r="CI32" s="610"/>
      <c r="CJ32" s="610"/>
      <c r="CK32" s="610"/>
      <c r="CL32" s="610"/>
      <c r="CM32" s="610"/>
      <c r="CN32" s="610"/>
      <c r="CO32" s="610"/>
      <c r="CP32" s="610"/>
      <c r="CQ32" s="611"/>
      <c r="CR32" s="595" t="s">
        <v>113</v>
      </c>
      <c r="CS32" s="596"/>
      <c r="CT32" s="596"/>
      <c r="CU32" s="596"/>
      <c r="CV32" s="596"/>
      <c r="CW32" s="596"/>
      <c r="CX32" s="596"/>
      <c r="CY32" s="597"/>
      <c r="CZ32" s="629" t="s">
        <v>113</v>
      </c>
      <c r="DA32" s="630"/>
      <c r="DB32" s="630"/>
      <c r="DC32" s="631"/>
      <c r="DD32" s="604" t="s">
        <v>113</v>
      </c>
      <c r="DE32" s="596"/>
      <c r="DF32" s="596"/>
      <c r="DG32" s="596"/>
      <c r="DH32" s="596"/>
      <c r="DI32" s="596"/>
      <c r="DJ32" s="596"/>
      <c r="DK32" s="597"/>
      <c r="DL32" s="604" t="s">
        <v>113</v>
      </c>
      <c r="DM32" s="596"/>
      <c r="DN32" s="596"/>
      <c r="DO32" s="596"/>
      <c r="DP32" s="596"/>
      <c r="DQ32" s="596"/>
      <c r="DR32" s="596"/>
      <c r="DS32" s="596"/>
      <c r="DT32" s="596"/>
      <c r="DU32" s="596"/>
      <c r="DV32" s="597"/>
      <c r="DW32" s="600" t="s">
        <v>113</v>
      </c>
      <c r="DX32" s="625"/>
      <c r="DY32" s="625"/>
      <c r="DZ32" s="625"/>
      <c r="EA32" s="625"/>
      <c r="EB32" s="625"/>
      <c r="EC32" s="626"/>
    </row>
    <row r="33" spans="2:133" ht="11.25" customHeight="1">
      <c r="B33" s="592" t="s">
        <v>302</v>
      </c>
      <c r="C33" s="593"/>
      <c r="D33" s="593"/>
      <c r="E33" s="593"/>
      <c r="F33" s="593"/>
      <c r="G33" s="593"/>
      <c r="H33" s="593"/>
      <c r="I33" s="593"/>
      <c r="J33" s="593"/>
      <c r="K33" s="593"/>
      <c r="L33" s="593"/>
      <c r="M33" s="593"/>
      <c r="N33" s="593"/>
      <c r="O33" s="593"/>
      <c r="P33" s="593"/>
      <c r="Q33" s="594"/>
      <c r="R33" s="595">
        <v>255500</v>
      </c>
      <c r="S33" s="596"/>
      <c r="T33" s="596"/>
      <c r="U33" s="596"/>
      <c r="V33" s="596"/>
      <c r="W33" s="596"/>
      <c r="X33" s="596"/>
      <c r="Y33" s="597"/>
      <c r="Z33" s="598">
        <v>9.1999999999999993</v>
      </c>
      <c r="AA33" s="598"/>
      <c r="AB33" s="598"/>
      <c r="AC33" s="598"/>
      <c r="AD33" s="599" t="s">
        <v>113</v>
      </c>
      <c r="AE33" s="599"/>
      <c r="AF33" s="599"/>
      <c r="AG33" s="599"/>
      <c r="AH33" s="599"/>
      <c r="AI33" s="599"/>
      <c r="AJ33" s="599"/>
      <c r="AK33" s="599"/>
      <c r="AL33" s="600" t="s">
        <v>113</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303</v>
      </c>
      <c r="CE33" s="610"/>
      <c r="CF33" s="610"/>
      <c r="CG33" s="610"/>
      <c r="CH33" s="610"/>
      <c r="CI33" s="610"/>
      <c r="CJ33" s="610"/>
      <c r="CK33" s="610"/>
      <c r="CL33" s="610"/>
      <c r="CM33" s="610"/>
      <c r="CN33" s="610"/>
      <c r="CO33" s="610"/>
      <c r="CP33" s="610"/>
      <c r="CQ33" s="611"/>
      <c r="CR33" s="595">
        <v>1239675</v>
      </c>
      <c r="CS33" s="627"/>
      <c r="CT33" s="627"/>
      <c r="CU33" s="627"/>
      <c r="CV33" s="627"/>
      <c r="CW33" s="627"/>
      <c r="CX33" s="627"/>
      <c r="CY33" s="628"/>
      <c r="CZ33" s="629">
        <v>49.5</v>
      </c>
      <c r="DA33" s="630"/>
      <c r="DB33" s="630"/>
      <c r="DC33" s="631"/>
      <c r="DD33" s="604">
        <v>1002615</v>
      </c>
      <c r="DE33" s="627"/>
      <c r="DF33" s="627"/>
      <c r="DG33" s="627"/>
      <c r="DH33" s="627"/>
      <c r="DI33" s="627"/>
      <c r="DJ33" s="627"/>
      <c r="DK33" s="628"/>
      <c r="DL33" s="604">
        <v>507154</v>
      </c>
      <c r="DM33" s="627"/>
      <c r="DN33" s="627"/>
      <c r="DO33" s="627"/>
      <c r="DP33" s="627"/>
      <c r="DQ33" s="627"/>
      <c r="DR33" s="627"/>
      <c r="DS33" s="627"/>
      <c r="DT33" s="627"/>
      <c r="DU33" s="627"/>
      <c r="DV33" s="628"/>
      <c r="DW33" s="600">
        <v>32.6</v>
      </c>
      <c r="DX33" s="625"/>
      <c r="DY33" s="625"/>
      <c r="DZ33" s="625"/>
      <c r="EA33" s="625"/>
      <c r="EB33" s="625"/>
      <c r="EC33" s="626"/>
    </row>
    <row r="34" spans="2:133" ht="11.25" customHeight="1">
      <c r="B34" s="592" t="s">
        <v>304</v>
      </c>
      <c r="C34" s="593"/>
      <c r="D34" s="593"/>
      <c r="E34" s="593"/>
      <c r="F34" s="593"/>
      <c r="G34" s="593"/>
      <c r="H34" s="593"/>
      <c r="I34" s="593"/>
      <c r="J34" s="593"/>
      <c r="K34" s="593"/>
      <c r="L34" s="593"/>
      <c r="M34" s="593"/>
      <c r="N34" s="593"/>
      <c r="O34" s="593"/>
      <c r="P34" s="593"/>
      <c r="Q34" s="594"/>
      <c r="R34" s="595" t="s">
        <v>113</v>
      </c>
      <c r="S34" s="596"/>
      <c r="T34" s="596"/>
      <c r="U34" s="596"/>
      <c r="V34" s="596"/>
      <c r="W34" s="596"/>
      <c r="X34" s="596"/>
      <c r="Y34" s="597"/>
      <c r="Z34" s="598" t="s">
        <v>113</v>
      </c>
      <c r="AA34" s="598"/>
      <c r="AB34" s="598"/>
      <c r="AC34" s="598"/>
      <c r="AD34" s="599" t="s">
        <v>113</v>
      </c>
      <c r="AE34" s="599"/>
      <c r="AF34" s="599"/>
      <c r="AG34" s="599"/>
      <c r="AH34" s="599"/>
      <c r="AI34" s="599"/>
      <c r="AJ34" s="599"/>
      <c r="AK34" s="599"/>
      <c r="AL34" s="600" t="s">
        <v>113</v>
      </c>
      <c r="AM34" s="601"/>
      <c r="AN34" s="601"/>
      <c r="AO34" s="602"/>
      <c r="AP34" s="188"/>
      <c r="AQ34" s="574" t="s">
        <v>305</v>
      </c>
      <c r="AR34" s="575"/>
      <c r="AS34" s="575"/>
      <c r="AT34" s="575"/>
      <c r="AU34" s="575"/>
      <c r="AV34" s="575"/>
      <c r="AW34" s="575"/>
      <c r="AX34" s="575"/>
      <c r="AY34" s="575"/>
      <c r="AZ34" s="575"/>
      <c r="BA34" s="575"/>
      <c r="BB34" s="575"/>
      <c r="BC34" s="575"/>
      <c r="BD34" s="575"/>
      <c r="BE34" s="575"/>
      <c r="BF34" s="576"/>
      <c r="BG34" s="574" t="s">
        <v>306</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307</v>
      </c>
      <c r="CE34" s="610"/>
      <c r="CF34" s="610"/>
      <c r="CG34" s="610"/>
      <c r="CH34" s="610"/>
      <c r="CI34" s="610"/>
      <c r="CJ34" s="610"/>
      <c r="CK34" s="610"/>
      <c r="CL34" s="610"/>
      <c r="CM34" s="610"/>
      <c r="CN34" s="610"/>
      <c r="CO34" s="610"/>
      <c r="CP34" s="610"/>
      <c r="CQ34" s="611"/>
      <c r="CR34" s="595">
        <v>533539</v>
      </c>
      <c r="CS34" s="596"/>
      <c r="CT34" s="596"/>
      <c r="CU34" s="596"/>
      <c r="CV34" s="596"/>
      <c r="CW34" s="596"/>
      <c r="CX34" s="596"/>
      <c r="CY34" s="597"/>
      <c r="CZ34" s="629">
        <v>21.3</v>
      </c>
      <c r="DA34" s="630"/>
      <c r="DB34" s="630"/>
      <c r="DC34" s="631"/>
      <c r="DD34" s="604">
        <v>431779</v>
      </c>
      <c r="DE34" s="596"/>
      <c r="DF34" s="596"/>
      <c r="DG34" s="596"/>
      <c r="DH34" s="596"/>
      <c r="DI34" s="596"/>
      <c r="DJ34" s="596"/>
      <c r="DK34" s="597"/>
      <c r="DL34" s="604">
        <v>218883</v>
      </c>
      <c r="DM34" s="596"/>
      <c r="DN34" s="596"/>
      <c r="DO34" s="596"/>
      <c r="DP34" s="596"/>
      <c r="DQ34" s="596"/>
      <c r="DR34" s="596"/>
      <c r="DS34" s="596"/>
      <c r="DT34" s="596"/>
      <c r="DU34" s="596"/>
      <c r="DV34" s="597"/>
      <c r="DW34" s="600">
        <v>14.1</v>
      </c>
      <c r="DX34" s="625"/>
      <c r="DY34" s="625"/>
      <c r="DZ34" s="625"/>
      <c r="EA34" s="625"/>
      <c r="EB34" s="625"/>
      <c r="EC34" s="626"/>
    </row>
    <row r="35" spans="2:133" ht="11.25" customHeight="1">
      <c r="B35" s="592" t="s">
        <v>308</v>
      </c>
      <c r="C35" s="593"/>
      <c r="D35" s="593"/>
      <c r="E35" s="593"/>
      <c r="F35" s="593"/>
      <c r="G35" s="593"/>
      <c r="H35" s="593"/>
      <c r="I35" s="593"/>
      <c r="J35" s="593"/>
      <c r="K35" s="593"/>
      <c r="L35" s="593"/>
      <c r="M35" s="593"/>
      <c r="N35" s="593"/>
      <c r="O35" s="593"/>
      <c r="P35" s="593"/>
      <c r="Q35" s="594"/>
      <c r="R35" s="595" t="s">
        <v>113</v>
      </c>
      <c r="S35" s="596"/>
      <c r="T35" s="596"/>
      <c r="U35" s="596"/>
      <c r="V35" s="596"/>
      <c r="W35" s="596"/>
      <c r="X35" s="596"/>
      <c r="Y35" s="597"/>
      <c r="Z35" s="598" t="s">
        <v>113</v>
      </c>
      <c r="AA35" s="598"/>
      <c r="AB35" s="598"/>
      <c r="AC35" s="598"/>
      <c r="AD35" s="599" t="s">
        <v>113</v>
      </c>
      <c r="AE35" s="599"/>
      <c r="AF35" s="599"/>
      <c r="AG35" s="599"/>
      <c r="AH35" s="599"/>
      <c r="AI35" s="599"/>
      <c r="AJ35" s="599"/>
      <c r="AK35" s="599"/>
      <c r="AL35" s="600" t="s">
        <v>113</v>
      </c>
      <c r="AM35" s="601"/>
      <c r="AN35" s="601"/>
      <c r="AO35" s="602"/>
      <c r="AP35" s="188"/>
      <c r="AQ35" s="606" t="s">
        <v>309</v>
      </c>
      <c r="AR35" s="607"/>
      <c r="AS35" s="607"/>
      <c r="AT35" s="607"/>
      <c r="AU35" s="607"/>
      <c r="AV35" s="607"/>
      <c r="AW35" s="607"/>
      <c r="AX35" s="607"/>
      <c r="AY35" s="608"/>
      <c r="AZ35" s="584">
        <v>177865</v>
      </c>
      <c r="BA35" s="585"/>
      <c r="BB35" s="585"/>
      <c r="BC35" s="585"/>
      <c r="BD35" s="585"/>
      <c r="BE35" s="585"/>
      <c r="BF35" s="666"/>
      <c r="BG35" s="606" t="s">
        <v>310</v>
      </c>
      <c r="BH35" s="607"/>
      <c r="BI35" s="607"/>
      <c r="BJ35" s="607"/>
      <c r="BK35" s="607"/>
      <c r="BL35" s="607"/>
      <c r="BM35" s="607"/>
      <c r="BN35" s="607"/>
      <c r="BO35" s="607"/>
      <c r="BP35" s="607"/>
      <c r="BQ35" s="607"/>
      <c r="BR35" s="607"/>
      <c r="BS35" s="607"/>
      <c r="BT35" s="607"/>
      <c r="BU35" s="608"/>
      <c r="BV35" s="584">
        <v>20721</v>
      </c>
      <c r="BW35" s="585"/>
      <c r="BX35" s="585"/>
      <c r="BY35" s="585"/>
      <c r="BZ35" s="585"/>
      <c r="CA35" s="585"/>
      <c r="CB35" s="666"/>
      <c r="CD35" s="609" t="s">
        <v>311</v>
      </c>
      <c r="CE35" s="610"/>
      <c r="CF35" s="610"/>
      <c r="CG35" s="610"/>
      <c r="CH35" s="610"/>
      <c r="CI35" s="610"/>
      <c r="CJ35" s="610"/>
      <c r="CK35" s="610"/>
      <c r="CL35" s="610"/>
      <c r="CM35" s="610"/>
      <c r="CN35" s="610"/>
      <c r="CO35" s="610"/>
      <c r="CP35" s="610"/>
      <c r="CQ35" s="611"/>
      <c r="CR35" s="595">
        <v>15445</v>
      </c>
      <c r="CS35" s="627"/>
      <c r="CT35" s="627"/>
      <c r="CU35" s="627"/>
      <c r="CV35" s="627"/>
      <c r="CW35" s="627"/>
      <c r="CX35" s="627"/>
      <c r="CY35" s="628"/>
      <c r="CZ35" s="629">
        <v>0.6</v>
      </c>
      <c r="DA35" s="630"/>
      <c r="DB35" s="630"/>
      <c r="DC35" s="631"/>
      <c r="DD35" s="604">
        <v>14336</v>
      </c>
      <c r="DE35" s="627"/>
      <c r="DF35" s="627"/>
      <c r="DG35" s="627"/>
      <c r="DH35" s="627"/>
      <c r="DI35" s="627"/>
      <c r="DJ35" s="627"/>
      <c r="DK35" s="628"/>
      <c r="DL35" s="604">
        <v>14336</v>
      </c>
      <c r="DM35" s="627"/>
      <c r="DN35" s="627"/>
      <c r="DO35" s="627"/>
      <c r="DP35" s="627"/>
      <c r="DQ35" s="627"/>
      <c r="DR35" s="627"/>
      <c r="DS35" s="627"/>
      <c r="DT35" s="627"/>
      <c r="DU35" s="627"/>
      <c r="DV35" s="628"/>
      <c r="DW35" s="600">
        <v>0.9</v>
      </c>
      <c r="DX35" s="625"/>
      <c r="DY35" s="625"/>
      <c r="DZ35" s="625"/>
      <c r="EA35" s="625"/>
      <c r="EB35" s="625"/>
      <c r="EC35" s="626"/>
    </row>
    <row r="36" spans="2:133" ht="11.25" customHeight="1">
      <c r="B36" s="638" t="s">
        <v>312</v>
      </c>
      <c r="C36" s="639"/>
      <c r="D36" s="639"/>
      <c r="E36" s="639"/>
      <c r="F36" s="639"/>
      <c r="G36" s="639"/>
      <c r="H36" s="639"/>
      <c r="I36" s="639"/>
      <c r="J36" s="639"/>
      <c r="K36" s="639"/>
      <c r="L36" s="639"/>
      <c r="M36" s="639"/>
      <c r="N36" s="639"/>
      <c r="O36" s="639"/>
      <c r="P36" s="639"/>
      <c r="Q36" s="640"/>
      <c r="R36" s="667">
        <v>2785119</v>
      </c>
      <c r="S36" s="668"/>
      <c r="T36" s="668"/>
      <c r="U36" s="668"/>
      <c r="V36" s="668"/>
      <c r="W36" s="668"/>
      <c r="X36" s="668"/>
      <c r="Y36" s="669"/>
      <c r="Z36" s="670">
        <v>100</v>
      </c>
      <c r="AA36" s="670"/>
      <c r="AB36" s="670"/>
      <c r="AC36" s="670"/>
      <c r="AD36" s="671">
        <v>1554663</v>
      </c>
      <c r="AE36" s="671"/>
      <c r="AF36" s="671"/>
      <c r="AG36" s="671"/>
      <c r="AH36" s="671"/>
      <c r="AI36" s="671"/>
      <c r="AJ36" s="671"/>
      <c r="AK36" s="671"/>
      <c r="AL36" s="672">
        <v>100</v>
      </c>
      <c r="AM36" s="664"/>
      <c r="AN36" s="664"/>
      <c r="AO36" s="673"/>
      <c r="AQ36" s="674" t="s">
        <v>313</v>
      </c>
      <c r="AR36" s="675"/>
      <c r="AS36" s="675"/>
      <c r="AT36" s="675"/>
      <c r="AU36" s="675"/>
      <c r="AV36" s="675"/>
      <c r="AW36" s="675"/>
      <c r="AX36" s="675"/>
      <c r="AY36" s="676"/>
      <c r="AZ36" s="595">
        <v>40500</v>
      </c>
      <c r="BA36" s="596"/>
      <c r="BB36" s="596"/>
      <c r="BC36" s="596"/>
      <c r="BD36" s="627"/>
      <c r="BE36" s="627"/>
      <c r="BF36" s="652"/>
      <c r="BG36" s="609" t="s">
        <v>314</v>
      </c>
      <c r="BH36" s="610"/>
      <c r="BI36" s="610"/>
      <c r="BJ36" s="610"/>
      <c r="BK36" s="610"/>
      <c r="BL36" s="610"/>
      <c r="BM36" s="610"/>
      <c r="BN36" s="610"/>
      <c r="BO36" s="610"/>
      <c r="BP36" s="610"/>
      <c r="BQ36" s="610"/>
      <c r="BR36" s="610"/>
      <c r="BS36" s="610"/>
      <c r="BT36" s="610"/>
      <c r="BU36" s="611"/>
      <c r="BV36" s="595">
        <v>10692</v>
      </c>
      <c r="BW36" s="596"/>
      <c r="BX36" s="596"/>
      <c r="BY36" s="596"/>
      <c r="BZ36" s="596"/>
      <c r="CA36" s="596"/>
      <c r="CB36" s="605"/>
      <c r="CD36" s="609" t="s">
        <v>315</v>
      </c>
      <c r="CE36" s="610"/>
      <c r="CF36" s="610"/>
      <c r="CG36" s="610"/>
      <c r="CH36" s="610"/>
      <c r="CI36" s="610"/>
      <c r="CJ36" s="610"/>
      <c r="CK36" s="610"/>
      <c r="CL36" s="610"/>
      <c r="CM36" s="610"/>
      <c r="CN36" s="610"/>
      <c r="CO36" s="610"/>
      <c r="CP36" s="610"/>
      <c r="CQ36" s="611"/>
      <c r="CR36" s="595">
        <v>304425</v>
      </c>
      <c r="CS36" s="596"/>
      <c r="CT36" s="596"/>
      <c r="CU36" s="596"/>
      <c r="CV36" s="596"/>
      <c r="CW36" s="596"/>
      <c r="CX36" s="596"/>
      <c r="CY36" s="597"/>
      <c r="CZ36" s="629">
        <v>12.2</v>
      </c>
      <c r="DA36" s="630"/>
      <c r="DB36" s="630"/>
      <c r="DC36" s="631"/>
      <c r="DD36" s="604">
        <v>284202</v>
      </c>
      <c r="DE36" s="596"/>
      <c r="DF36" s="596"/>
      <c r="DG36" s="596"/>
      <c r="DH36" s="596"/>
      <c r="DI36" s="596"/>
      <c r="DJ36" s="596"/>
      <c r="DK36" s="597"/>
      <c r="DL36" s="604">
        <v>173358</v>
      </c>
      <c r="DM36" s="596"/>
      <c r="DN36" s="596"/>
      <c r="DO36" s="596"/>
      <c r="DP36" s="596"/>
      <c r="DQ36" s="596"/>
      <c r="DR36" s="596"/>
      <c r="DS36" s="596"/>
      <c r="DT36" s="596"/>
      <c r="DU36" s="596"/>
      <c r="DV36" s="597"/>
      <c r="DW36" s="600">
        <v>11.2</v>
      </c>
      <c r="DX36" s="625"/>
      <c r="DY36" s="625"/>
      <c r="DZ36" s="625"/>
      <c r="EA36" s="625"/>
      <c r="EB36" s="625"/>
      <c r="EC36" s="626"/>
    </row>
    <row r="37" spans="2:133" ht="11.25" customHeight="1">
      <c r="AQ37" s="674" t="s">
        <v>316</v>
      </c>
      <c r="AR37" s="675"/>
      <c r="AS37" s="675"/>
      <c r="AT37" s="675"/>
      <c r="AU37" s="675"/>
      <c r="AV37" s="675"/>
      <c r="AW37" s="675"/>
      <c r="AX37" s="675"/>
      <c r="AY37" s="676"/>
      <c r="AZ37" s="595">
        <v>32356</v>
      </c>
      <c r="BA37" s="596"/>
      <c r="BB37" s="596"/>
      <c r="BC37" s="596"/>
      <c r="BD37" s="627"/>
      <c r="BE37" s="627"/>
      <c r="BF37" s="652"/>
      <c r="BG37" s="609" t="s">
        <v>317</v>
      </c>
      <c r="BH37" s="610"/>
      <c r="BI37" s="610"/>
      <c r="BJ37" s="610"/>
      <c r="BK37" s="610"/>
      <c r="BL37" s="610"/>
      <c r="BM37" s="610"/>
      <c r="BN37" s="610"/>
      <c r="BO37" s="610"/>
      <c r="BP37" s="610"/>
      <c r="BQ37" s="610"/>
      <c r="BR37" s="610"/>
      <c r="BS37" s="610"/>
      <c r="BT37" s="610"/>
      <c r="BU37" s="611"/>
      <c r="BV37" s="595">
        <v>186</v>
      </c>
      <c r="BW37" s="596"/>
      <c r="BX37" s="596"/>
      <c r="BY37" s="596"/>
      <c r="BZ37" s="596"/>
      <c r="CA37" s="596"/>
      <c r="CB37" s="605"/>
      <c r="CD37" s="609" t="s">
        <v>318</v>
      </c>
      <c r="CE37" s="610"/>
      <c r="CF37" s="610"/>
      <c r="CG37" s="610"/>
      <c r="CH37" s="610"/>
      <c r="CI37" s="610"/>
      <c r="CJ37" s="610"/>
      <c r="CK37" s="610"/>
      <c r="CL37" s="610"/>
      <c r="CM37" s="610"/>
      <c r="CN37" s="610"/>
      <c r="CO37" s="610"/>
      <c r="CP37" s="610"/>
      <c r="CQ37" s="611"/>
      <c r="CR37" s="595">
        <v>126954</v>
      </c>
      <c r="CS37" s="627"/>
      <c r="CT37" s="627"/>
      <c r="CU37" s="627"/>
      <c r="CV37" s="627"/>
      <c r="CW37" s="627"/>
      <c r="CX37" s="627"/>
      <c r="CY37" s="628"/>
      <c r="CZ37" s="629">
        <v>5.0999999999999996</v>
      </c>
      <c r="DA37" s="630"/>
      <c r="DB37" s="630"/>
      <c r="DC37" s="631"/>
      <c r="DD37" s="604">
        <v>118901</v>
      </c>
      <c r="DE37" s="627"/>
      <c r="DF37" s="627"/>
      <c r="DG37" s="627"/>
      <c r="DH37" s="627"/>
      <c r="DI37" s="627"/>
      <c r="DJ37" s="627"/>
      <c r="DK37" s="628"/>
      <c r="DL37" s="604">
        <v>100265</v>
      </c>
      <c r="DM37" s="627"/>
      <c r="DN37" s="627"/>
      <c r="DO37" s="627"/>
      <c r="DP37" s="627"/>
      <c r="DQ37" s="627"/>
      <c r="DR37" s="627"/>
      <c r="DS37" s="627"/>
      <c r="DT37" s="627"/>
      <c r="DU37" s="627"/>
      <c r="DV37" s="628"/>
      <c r="DW37" s="600">
        <v>6.4</v>
      </c>
      <c r="DX37" s="625"/>
      <c r="DY37" s="625"/>
      <c r="DZ37" s="625"/>
      <c r="EA37" s="625"/>
      <c r="EB37" s="625"/>
      <c r="EC37" s="626"/>
    </row>
    <row r="38" spans="2:133" ht="11.25" customHeight="1">
      <c r="AQ38" s="674" t="s">
        <v>319</v>
      </c>
      <c r="AR38" s="675"/>
      <c r="AS38" s="675"/>
      <c r="AT38" s="675"/>
      <c r="AU38" s="675"/>
      <c r="AV38" s="675"/>
      <c r="AW38" s="675"/>
      <c r="AX38" s="675"/>
      <c r="AY38" s="676"/>
      <c r="AZ38" s="595">
        <v>8300</v>
      </c>
      <c r="BA38" s="596"/>
      <c r="BB38" s="596"/>
      <c r="BC38" s="596"/>
      <c r="BD38" s="627"/>
      <c r="BE38" s="627"/>
      <c r="BF38" s="652"/>
      <c r="BG38" s="609" t="s">
        <v>320</v>
      </c>
      <c r="BH38" s="610"/>
      <c r="BI38" s="610"/>
      <c r="BJ38" s="610"/>
      <c r="BK38" s="610"/>
      <c r="BL38" s="610"/>
      <c r="BM38" s="610"/>
      <c r="BN38" s="610"/>
      <c r="BO38" s="610"/>
      <c r="BP38" s="610"/>
      <c r="BQ38" s="610"/>
      <c r="BR38" s="610"/>
      <c r="BS38" s="610"/>
      <c r="BT38" s="610"/>
      <c r="BU38" s="611"/>
      <c r="BV38" s="595">
        <v>269</v>
      </c>
      <c r="BW38" s="596"/>
      <c r="BX38" s="596"/>
      <c r="BY38" s="596"/>
      <c r="BZ38" s="596"/>
      <c r="CA38" s="596"/>
      <c r="CB38" s="605"/>
      <c r="CD38" s="609" t="s">
        <v>321</v>
      </c>
      <c r="CE38" s="610"/>
      <c r="CF38" s="610"/>
      <c r="CG38" s="610"/>
      <c r="CH38" s="610"/>
      <c r="CI38" s="610"/>
      <c r="CJ38" s="610"/>
      <c r="CK38" s="610"/>
      <c r="CL38" s="610"/>
      <c r="CM38" s="610"/>
      <c r="CN38" s="610"/>
      <c r="CO38" s="610"/>
      <c r="CP38" s="610"/>
      <c r="CQ38" s="611"/>
      <c r="CR38" s="595">
        <v>145509</v>
      </c>
      <c r="CS38" s="596"/>
      <c r="CT38" s="596"/>
      <c r="CU38" s="596"/>
      <c r="CV38" s="596"/>
      <c r="CW38" s="596"/>
      <c r="CX38" s="596"/>
      <c r="CY38" s="597"/>
      <c r="CZ38" s="629">
        <v>5.8</v>
      </c>
      <c r="DA38" s="630"/>
      <c r="DB38" s="630"/>
      <c r="DC38" s="631"/>
      <c r="DD38" s="604">
        <v>134501</v>
      </c>
      <c r="DE38" s="596"/>
      <c r="DF38" s="596"/>
      <c r="DG38" s="596"/>
      <c r="DH38" s="596"/>
      <c r="DI38" s="596"/>
      <c r="DJ38" s="596"/>
      <c r="DK38" s="597"/>
      <c r="DL38" s="604">
        <v>99617</v>
      </c>
      <c r="DM38" s="596"/>
      <c r="DN38" s="596"/>
      <c r="DO38" s="596"/>
      <c r="DP38" s="596"/>
      <c r="DQ38" s="596"/>
      <c r="DR38" s="596"/>
      <c r="DS38" s="596"/>
      <c r="DT38" s="596"/>
      <c r="DU38" s="596"/>
      <c r="DV38" s="597"/>
      <c r="DW38" s="600">
        <v>6.4</v>
      </c>
      <c r="DX38" s="625"/>
      <c r="DY38" s="625"/>
      <c r="DZ38" s="625"/>
      <c r="EA38" s="625"/>
      <c r="EB38" s="625"/>
      <c r="EC38" s="626"/>
    </row>
    <row r="39" spans="2:133" ht="11.25" customHeight="1">
      <c r="AQ39" s="674" t="s">
        <v>322</v>
      </c>
      <c r="AR39" s="675"/>
      <c r="AS39" s="675"/>
      <c r="AT39" s="675"/>
      <c r="AU39" s="675"/>
      <c r="AV39" s="675"/>
      <c r="AW39" s="675"/>
      <c r="AX39" s="675"/>
      <c r="AY39" s="676"/>
      <c r="AZ39" s="595">
        <v>271</v>
      </c>
      <c r="BA39" s="596"/>
      <c r="BB39" s="596"/>
      <c r="BC39" s="596"/>
      <c r="BD39" s="627"/>
      <c r="BE39" s="627"/>
      <c r="BF39" s="652"/>
      <c r="BG39" s="680" t="s">
        <v>323</v>
      </c>
      <c r="BH39" s="681"/>
      <c r="BI39" s="681"/>
      <c r="BJ39" s="681"/>
      <c r="BK39" s="681"/>
      <c r="BL39" s="189"/>
      <c r="BM39" s="610" t="s">
        <v>324</v>
      </c>
      <c r="BN39" s="610"/>
      <c r="BO39" s="610"/>
      <c r="BP39" s="610"/>
      <c r="BQ39" s="610"/>
      <c r="BR39" s="610"/>
      <c r="BS39" s="610"/>
      <c r="BT39" s="610"/>
      <c r="BU39" s="611"/>
      <c r="BV39" s="595">
        <v>90</v>
      </c>
      <c r="BW39" s="596"/>
      <c r="BX39" s="596"/>
      <c r="BY39" s="596"/>
      <c r="BZ39" s="596"/>
      <c r="CA39" s="596"/>
      <c r="CB39" s="605"/>
      <c r="CD39" s="609" t="s">
        <v>325</v>
      </c>
      <c r="CE39" s="610"/>
      <c r="CF39" s="610"/>
      <c r="CG39" s="610"/>
      <c r="CH39" s="610"/>
      <c r="CI39" s="610"/>
      <c r="CJ39" s="610"/>
      <c r="CK39" s="610"/>
      <c r="CL39" s="610"/>
      <c r="CM39" s="610"/>
      <c r="CN39" s="610"/>
      <c r="CO39" s="610"/>
      <c r="CP39" s="610"/>
      <c r="CQ39" s="611"/>
      <c r="CR39" s="595">
        <v>239797</v>
      </c>
      <c r="CS39" s="627"/>
      <c r="CT39" s="627"/>
      <c r="CU39" s="627"/>
      <c r="CV39" s="627"/>
      <c r="CW39" s="627"/>
      <c r="CX39" s="627"/>
      <c r="CY39" s="628"/>
      <c r="CZ39" s="629">
        <v>9.6</v>
      </c>
      <c r="DA39" s="630"/>
      <c r="DB39" s="630"/>
      <c r="DC39" s="631"/>
      <c r="DD39" s="604">
        <v>136837</v>
      </c>
      <c r="DE39" s="627"/>
      <c r="DF39" s="627"/>
      <c r="DG39" s="627"/>
      <c r="DH39" s="627"/>
      <c r="DI39" s="627"/>
      <c r="DJ39" s="627"/>
      <c r="DK39" s="628"/>
      <c r="DL39" s="604" t="s">
        <v>326</v>
      </c>
      <c r="DM39" s="627"/>
      <c r="DN39" s="627"/>
      <c r="DO39" s="627"/>
      <c r="DP39" s="627"/>
      <c r="DQ39" s="627"/>
      <c r="DR39" s="627"/>
      <c r="DS39" s="627"/>
      <c r="DT39" s="627"/>
      <c r="DU39" s="627"/>
      <c r="DV39" s="628"/>
      <c r="DW39" s="600" t="s">
        <v>326</v>
      </c>
      <c r="DX39" s="625"/>
      <c r="DY39" s="625"/>
      <c r="DZ39" s="625"/>
      <c r="EA39" s="625"/>
      <c r="EB39" s="625"/>
      <c r="EC39" s="62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327</v>
      </c>
      <c r="AR40" s="675"/>
      <c r="AS40" s="675"/>
      <c r="AT40" s="675"/>
      <c r="AU40" s="675"/>
      <c r="AV40" s="675"/>
      <c r="AW40" s="675"/>
      <c r="AX40" s="675"/>
      <c r="AY40" s="676"/>
      <c r="AZ40" s="595">
        <v>16728</v>
      </c>
      <c r="BA40" s="596"/>
      <c r="BB40" s="596"/>
      <c r="BC40" s="596"/>
      <c r="BD40" s="627"/>
      <c r="BE40" s="627"/>
      <c r="BF40" s="652"/>
      <c r="BG40" s="680"/>
      <c r="BH40" s="681"/>
      <c r="BI40" s="681"/>
      <c r="BJ40" s="681"/>
      <c r="BK40" s="681"/>
      <c r="BL40" s="189"/>
      <c r="BM40" s="610" t="s">
        <v>328</v>
      </c>
      <c r="BN40" s="610"/>
      <c r="BO40" s="610"/>
      <c r="BP40" s="610"/>
      <c r="BQ40" s="610"/>
      <c r="BR40" s="610"/>
      <c r="BS40" s="610"/>
      <c r="BT40" s="610"/>
      <c r="BU40" s="611"/>
      <c r="BV40" s="595">
        <v>225</v>
      </c>
      <c r="BW40" s="596"/>
      <c r="BX40" s="596"/>
      <c r="BY40" s="596"/>
      <c r="BZ40" s="596"/>
      <c r="CA40" s="596"/>
      <c r="CB40" s="605"/>
      <c r="CD40" s="609" t="s">
        <v>329</v>
      </c>
      <c r="CE40" s="610"/>
      <c r="CF40" s="610"/>
      <c r="CG40" s="610"/>
      <c r="CH40" s="610"/>
      <c r="CI40" s="610"/>
      <c r="CJ40" s="610"/>
      <c r="CK40" s="610"/>
      <c r="CL40" s="610"/>
      <c r="CM40" s="610"/>
      <c r="CN40" s="610"/>
      <c r="CO40" s="610"/>
      <c r="CP40" s="610"/>
      <c r="CQ40" s="611"/>
      <c r="CR40" s="595">
        <v>960</v>
      </c>
      <c r="CS40" s="596"/>
      <c r="CT40" s="596"/>
      <c r="CU40" s="596"/>
      <c r="CV40" s="596"/>
      <c r="CW40" s="596"/>
      <c r="CX40" s="596"/>
      <c r="CY40" s="597"/>
      <c r="CZ40" s="629">
        <v>0</v>
      </c>
      <c r="DA40" s="630"/>
      <c r="DB40" s="630"/>
      <c r="DC40" s="631"/>
      <c r="DD40" s="604">
        <v>960</v>
      </c>
      <c r="DE40" s="596"/>
      <c r="DF40" s="596"/>
      <c r="DG40" s="596"/>
      <c r="DH40" s="596"/>
      <c r="DI40" s="596"/>
      <c r="DJ40" s="596"/>
      <c r="DK40" s="597"/>
      <c r="DL40" s="604">
        <v>960</v>
      </c>
      <c r="DM40" s="596"/>
      <c r="DN40" s="596"/>
      <c r="DO40" s="596"/>
      <c r="DP40" s="596"/>
      <c r="DQ40" s="596"/>
      <c r="DR40" s="596"/>
      <c r="DS40" s="596"/>
      <c r="DT40" s="596"/>
      <c r="DU40" s="596"/>
      <c r="DV40" s="597"/>
      <c r="DW40" s="600">
        <v>0.1</v>
      </c>
      <c r="DX40" s="625"/>
      <c r="DY40" s="625"/>
      <c r="DZ40" s="625"/>
      <c r="EA40" s="625"/>
      <c r="EB40" s="625"/>
      <c r="EC40" s="62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330</v>
      </c>
      <c r="AR41" s="616"/>
      <c r="AS41" s="616"/>
      <c r="AT41" s="616"/>
      <c r="AU41" s="616"/>
      <c r="AV41" s="616"/>
      <c r="AW41" s="616"/>
      <c r="AX41" s="616"/>
      <c r="AY41" s="617"/>
      <c r="AZ41" s="667">
        <v>79710</v>
      </c>
      <c r="BA41" s="668"/>
      <c r="BB41" s="668"/>
      <c r="BC41" s="668"/>
      <c r="BD41" s="663"/>
      <c r="BE41" s="663"/>
      <c r="BF41" s="665"/>
      <c r="BG41" s="682"/>
      <c r="BH41" s="683"/>
      <c r="BI41" s="683"/>
      <c r="BJ41" s="683"/>
      <c r="BK41" s="683"/>
      <c r="BL41" s="191"/>
      <c r="BM41" s="616" t="s">
        <v>331</v>
      </c>
      <c r="BN41" s="616"/>
      <c r="BO41" s="616"/>
      <c r="BP41" s="616"/>
      <c r="BQ41" s="616"/>
      <c r="BR41" s="616"/>
      <c r="BS41" s="616"/>
      <c r="BT41" s="616"/>
      <c r="BU41" s="617"/>
      <c r="BV41" s="667">
        <v>362</v>
      </c>
      <c r="BW41" s="668"/>
      <c r="BX41" s="668"/>
      <c r="BY41" s="668"/>
      <c r="BZ41" s="668"/>
      <c r="CA41" s="668"/>
      <c r="CB41" s="677"/>
      <c r="CD41" s="609" t="s">
        <v>332</v>
      </c>
      <c r="CE41" s="610"/>
      <c r="CF41" s="610"/>
      <c r="CG41" s="610"/>
      <c r="CH41" s="610"/>
      <c r="CI41" s="610"/>
      <c r="CJ41" s="610"/>
      <c r="CK41" s="610"/>
      <c r="CL41" s="610"/>
      <c r="CM41" s="610"/>
      <c r="CN41" s="610"/>
      <c r="CO41" s="610"/>
      <c r="CP41" s="610"/>
      <c r="CQ41" s="611"/>
      <c r="CR41" s="595" t="s">
        <v>333</v>
      </c>
      <c r="CS41" s="627"/>
      <c r="CT41" s="627"/>
      <c r="CU41" s="627"/>
      <c r="CV41" s="627"/>
      <c r="CW41" s="627"/>
      <c r="CX41" s="627"/>
      <c r="CY41" s="628"/>
      <c r="CZ41" s="629" t="s">
        <v>333</v>
      </c>
      <c r="DA41" s="630"/>
      <c r="DB41" s="630"/>
      <c r="DC41" s="631"/>
      <c r="DD41" s="604" t="s">
        <v>333</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335</v>
      </c>
      <c r="CE42" s="593"/>
      <c r="CF42" s="593"/>
      <c r="CG42" s="593"/>
      <c r="CH42" s="593"/>
      <c r="CI42" s="593"/>
      <c r="CJ42" s="593"/>
      <c r="CK42" s="593"/>
      <c r="CL42" s="593"/>
      <c r="CM42" s="593"/>
      <c r="CN42" s="593"/>
      <c r="CO42" s="593"/>
      <c r="CP42" s="593"/>
      <c r="CQ42" s="594"/>
      <c r="CR42" s="595">
        <v>576259</v>
      </c>
      <c r="CS42" s="596"/>
      <c r="CT42" s="596"/>
      <c r="CU42" s="596"/>
      <c r="CV42" s="596"/>
      <c r="CW42" s="596"/>
      <c r="CX42" s="596"/>
      <c r="CY42" s="597"/>
      <c r="CZ42" s="629">
        <v>23</v>
      </c>
      <c r="DA42" s="678"/>
      <c r="DB42" s="678"/>
      <c r="DC42" s="679"/>
      <c r="DD42" s="604">
        <v>210038</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337</v>
      </c>
      <c r="CE43" s="593"/>
      <c r="CF43" s="593"/>
      <c r="CG43" s="593"/>
      <c r="CH43" s="593"/>
      <c r="CI43" s="593"/>
      <c r="CJ43" s="593"/>
      <c r="CK43" s="593"/>
      <c r="CL43" s="593"/>
      <c r="CM43" s="593"/>
      <c r="CN43" s="593"/>
      <c r="CO43" s="593"/>
      <c r="CP43" s="593"/>
      <c r="CQ43" s="594"/>
      <c r="CR43" s="595" t="s">
        <v>113</v>
      </c>
      <c r="CS43" s="627"/>
      <c r="CT43" s="627"/>
      <c r="CU43" s="627"/>
      <c r="CV43" s="627"/>
      <c r="CW43" s="627"/>
      <c r="CX43" s="627"/>
      <c r="CY43" s="628"/>
      <c r="CZ43" s="629" t="s">
        <v>113</v>
      </c>
      <c r="DA43" s="630"/>
      <c r="DB43" s="630"/>
      <c r="DC43" s="631"/>
      <c r="DD43" s="604" t="s">
        <v>113</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338</v>
      </c>
      <c r="CD44" s="701" t="s">
        <v>290</v>
      </c>
      <c r="CE44" s="702"/>
      <c r="CF44" s="592" t="s">
        <v>339</v>
      </c>
      <c r="CG44" s="593"/>
      <c r="CH44" s="593"/>
      <c r="CI44" s="593"/>
      <c r="CJ44" s="593"/>
      <c r="CK44" s="593"/>
      <c r="CL44" s="593"/>
      <c r="CM44" s="593"/>
      <c r="CN44" s="593"/>
      <c r="CO44" s="593"/>
      <c r="CP44" s="593"/>
      <c r="CQ44" s="594"/>
      <c r="CR44" s="595">
        <v>576259</v>
      </c>
      <c r="CS44" s="596"/>
      <c r="CT44" s="596"/>
      <c r="CU44" s="596"/>
      <c r="CV44" s="596"/>
      <c r="CW44" s="596"/>
      <c r="CX44" s="596"/>
      <c r="CY44" s="597"/>
      <c r="CZ44" s="629">
        <v>23</v>
      </c>
      <c r="DA44" s="678"/>
      <c r="DB44" s="678"/>
      <c r="DC44" s="679"/>
      <c r="DD44" s="604">
        <v>210038</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340</v>
      </c>
      <c r="CG45" s="593"/>
      <c r="CH45" s="593"/>
      <c r="CI45" s="593"/>
      <c r="CJ45" s="593"/>
      <c r="CK45" s="593"/>
      <c r="CL45" s="593"/>
      <c r="CM45" s="593"/>
      <c r="CN45" s="593"/>
      <c r="CO45" s="593"/>
      <c r="CP45" s="593"/>
      <c r="CQ45" s="594"/>
      <c r="CR45" s="595">
        <v>180628</v>
      </c>
      <c r="CS45" s="627"/>
      <c r="CT45" s="627"/>
      <c r="CU45" s="627"/>
      <c r="CV45" s="627"/>
      <c r="CW45" s="627"/>
      <c r="CX45" s="627"/>
      <c r="CY45" s="628"/>
      <c r="CZ45" s="629">
        <v>7.2</v>
      </c>
      <c r="DA45" s="630"/>
      <c r="DB45" s="630"/>
      <c r="DC45" s="631"/>
      <c r="DD45" s="604">
        <v>7049</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341</v>
      </c>
      <c r="CG46" s="593"/>
      <c r="CH46" s="593"/>
      <c r="CI46" s="593"/>
      <c r="CJ46" s="593"/>
      <c r="CK46" s="593"/>
      <c r="CL46" s="593"/>
      <c r="CM46" s="593"/>
      <c r="CN46" s="593"/>
      <c r="CO46" s="593"/>
      <c r="CP46" s="593"/>
      <c r="CQ46" s="594"/>
      <c r="CR46" s="595">
        <v>393481</v>
      </c>
      <c r="CS46" s="596"/>
      <c r="CT46" s="596"/>
      <c r="CU46" s="596"/>
      <c r="CV46" s="596"/>
      <c r="CW46" s="596"/>
      <c r="CX46" s="596"/>
      <c r="CY46" s="597"/>
      <c r="CZ46" s="629">
        <v>15.7</v>
      </c>
      <c r="DA46" s="678"/>
      <c r="DB46" s="678"/>
      <c r="DC46" s="679"/>
      <c r="DD46" s="604">
        <v>200839</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342</v>
      </c>
      <c r="CG47" s="593"/>
      <c r="CH47" s="593"/>
      <c r="CI47" s="593"/>
      <c r="CJ47" s="593"/>
      <c r="CK47" s="593"/>
      <c r="CL47" s="593"/>
      <c r="CM47" s="593"/>
      <c r="CN47" s="593"/>
      <c r="CO47" s="593"/>
      <c r="CP47" s="593"/>
      <c r="CQ47" s="594"/>
      <c r="CR47" s="595" t="s">
        <v>113</v>
      </c>
      <c r="CS47" s="627"/>
      <c r="CT47" s="627"/>
      <c r="CU47" s="627"/>
      <c r="CV47" s="627"/>
      <c r="CW47" s="627"/>
      <c r="CX47" s="627"/>
      <c r="CY47" s="628"/>
      <c r="CZ47" s="629" t="s">
        <v>113</v>
      </c>
      <c r="DA47" s="630"/>
      <c r="DB47" s="630"/>
      <c r="DC47" s="631"/>
      <c r="DD47" s="604" t="s">
        <v>113</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343</v>
      </c>
      <c r="CG48" s="593"/>
      <c r="CH48" s="593"/>
      <c r="CI48" s="593"/>
      <c r="CJ48" s="593"/>
      <c r="CK48" s="593"/>
      <c r="CL48" s="593"/>
      <c r="CM48" s="593"/>
      <c r="CN48" s="593"/>
      <c r="CO48" s="593"/>
      <c r="CP48" s="593"/>
      <c r="CQ48" s="594"/>
      <c r="CR48" s="595" t="s">
        <v>113</v>
      </c>
      <c r="CS48" s="596"/>
      <c r="CT48" s="596"/>
      <c r="CU48" s="596"/>
      <c r="CV48" s="596"/>
      <c r="CW48" s="596"/>
      <c r="CX48" s="596"/>
      <c r="CY48" s="597"/>
      <c r="CZ48" s="629" t="s">
        <v>113</v>
      </c>
      <c r="DA48" s="678"/>
      <c r="DB48" s="678"/>
      <c r="DC48" s="679"/>
      <c r="DD48" s="604" t="s">
        <v>113</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344</v>
      </c>
      <c r="CE49" s="639"/>
      <c r="CF49" s="639"/>
      <c r="CG49" s="639"/>
      <c r="CH49" s="639"/>
      <c r="CI49" s="639"/>
      <c r="CJ49" s="639"/>
      <c r="CK49" s="639"/>
      <c r="CL49" s="639"/>
      <c r="CM49" s="639"/>
      <c r="CN49" s="639"/>
      <c r="CO49" s="639"/>
      <c r="CP49" s="639"/>
      <c r="CQ49" s="640"/>
      <c r="CR49" s="667">
        <v>2503815</v>
      </c>
      <c r="CS49" s="663"/>
      <c r="CT49" s="663"/>
      <c r="CU49" s="663"/>
      <c r="CV49" s="663"/>
      <c r="CW49" s="663"/>
      <c r="CX49" s="663"/>
      <c r="CY49" s="690"/>
      <c r="CZ49" s="691">
        <v>100</v>
      </c>
      <c r="DA49" s="692"/>
      <c r="DB49" s="692"/>
      <c r="DC49" s="693"/>
      <c r="DD49" s="694">
        <v>1819006</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346</v>
      </c>
      <c r="DK2" s="737"/>
      <c r="DL2" s="737"/>
      <c r="DM2" s="737"/>
      <c r="DN2" s="737"/>
      <c r="DO2" s="738"/>
      <c r="DP2" s="202"/>
      <c r="DQ2" s="736" t="s">
        <v>347</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348</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350</v>
      </c>
      <c r="B5" s="731"/>
      <c r="C5" s="731"/>
      <c r="D5" s="731"/>
      <c r="E5" s="731"/>
      <c r="F5" s="731"/>
      <c r="G5" s="731"/>
      <c r="H5" s="731"/>
      <c r="I5" s="731"/>
      <c r="J5" s="731"/>
      <c r="K5" s="731"/>
      <c r="L5" s="731"/>
      <c r="M5" s="731"/>
      <c r="N5" s="731"/>
      <c r="O5" s="731"/>
      <c r="P5" s="732"/>
      <c r="Q5" s="707" t="s">
        <v>351</v>
      </c>
      <c r="R5" s="708"/>
      <c r="S5" s="708"/>
      <c r="T5" s="708"/>
      <c r="U5" s="709"/>
      <c r="V5" s="707" t="s">
        <v>352</v>
      </c>
      <c r="W5" s="708"/>
      <c r="X5" s="708"/>
      <c r="Y5" s="708"/>
      <c r="Z5" s="709"/>
      <c r="AA5" s="707" t="s">
        <v>353</v>
      </c>
      <c r="AB5" s="708"/>
      <c r="AC5" s="708"/>
      <c r="AD5" s="708"/>
      <c r="AE5" s="708"/>
      <c r="AF5" s="740" t="s">
        <v>354</v>
      </c>
      <c r="AG5" s="708"/>
      <c r="AH5" s="708"/>
      <c r="AI5" s="708"/>
      <c r="AJ5" s="719"/>
      <c r="AK5" s="708" t="s">
        <v>355</v>
      </c>
      <c r="AL5" s="708"/>
      <c r="AM5" s="708"/>
      <c r="AN5" s="708"/>
      <c r="AO5" s="709"/>
      <c r="AP5" s="707" t="s">
        <v>356</v>
      </c>
      <c r="AQ5" s="708"/>
      <c r="AR5" s="708"/>
      <c r="AS5" s="708"/>
      <c r="AT5" s="709"/>
      <c r="AU5" s="707" t="s">
        <v>357</v>
      </c>
      <c r="AV5" s="708"/>
      <c r="AW5" s="708"/>
      <c r="AX5" s="708"/>
      <c r="AY5" s="719"/>
      <c r="AZ5" s="209"/>
      <c r="BA5" s="209"/>
      <c r="BB5" s="209"/>
      <c r="BC5" s="209"/>
      <c r="BD5" s="209"/>
      <c r="BE5" s="210"/>
      <c r="BF5" s="210"/>
      <c r="BG5" s="210"/>
      <c r="BH5" s="210"/>
      <c r="BI5" s="210"/>
      <c r="BJ5" s="210"/>
      <c r="BK5" s="210"/>
      <c r="BL5" s="210"/>
      <c r="BM5" s="210"/>
      <c r="BN5" s="210"/>
      <c r="BO5" s="210"/>
      <c r="BP5" s="210"/>
      <c r="BQ5" s="730" t="s">
        <v>358</v>
      </c>
      <c r="BR5" s="731"/>
      <c r="BS5" s="731"/>
      <c r="BT5" s="731"/>
      <c r="BU5" s="731"/>
      <c r="BV5" s="731"/>
      <c r="BW5" s="731"/>
      <c r="BX5" s="731"/>
      <c r="BY5" s="731"/>
      <c r="BZ5" s="731"/>
      <c r="CA5" s="731"/>
      <c r="CB5" s="731"/>
      <c r="CC5" s="731"/>
      <c r="CD5" s="731"/>
      <c r="CE5" s="731"/>
      <c r="CF5" s="731"/>
      <c r="CG5" s="732"/>
      <c r="CH5" s="707" t="s">
        <v>359</v>
      </c>
      <c r="CI5" s="708"/>
      <c r="CJ5" s="708"/>
      <c r="CK5" s="708"/>
      <c r="CL5" s="709"/>
      <c r="CM5" s="707" t="s">
        <v>360</v>
      </c>
      <c r="CN5" s="708"/>
      <c r="CO5" s="708"/>
      <c r="CP5" s="708"/>
      <c r="CQ5" s="709"/>
      <c r="CR5" s="707" t="s">
        <v>361</v>
      </c>
      <c r="CS5" s="708"/>
      <c r="CT5" s="708"/>
      <c r="CU5" s="708"/>
      <c r="CV5" s="709"/>
      <c r="CW5" s="707" t="s">
        <v>362</v>
      </c>
      <c r="CX5" s="708"/>
      <c r="CY5" s="708"/>
      <c r="CZ5" s="708"/>
      <c r="DA5" s="709"/>
      <c r="DB5" s="707" t="s">
        <v>363</v>
      </c>
      <c r="DC5" s="708"/>
      <c r="DD5" s="708"/>
      <c r="DE5" s="708"/>
      <c r="DF5" s="709"/>
      <c r="DG5" s="713" t="s">
        <v>364</v>
      </c>
      <c r="DH5" s="714"/>
      <c r="DI5" s="714"/>
      <c r="DJ5" s="714"/>
      <c r="DK5" s="715"/>
      <c r="DL5" s="713" t="s">
        <v>365</v>
      </c>
      <c r="DM5" s="714"/>
      <c r="DN5" s="714"/>
      <c r="DO5" s="714"/>
      <c r="DP5" s="715"/>
      <c r="DQ5" s="707" t="s">
        <v>366</v>
      </c>
      <c r="DR5" s="708"/>
      <c r="DS5" s="708"/>
      <c r="DT5" s="708"/>
      <c r="DU5" s="709"/>
      <c r="DV5" s="707" t="s">
        <v>357</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367</v>
      </c>
      <c r="C7" s="722"/>
      <c r="D7" s="722"/>
      <c r="E7" s="722"/>
      <c r="F7" s="722"/>
      <c r="G7" s="722"/>
      <c r="H7" s="722"/>
      <c r="I7" s="722"/>
      <c r="J7" s="722"/>
      <c r="K7" s="722"/>
      <c r="L7" s="722"/>
      <c r="M7" s="722"/>
      <c r="N7" s="722"/>
      <c r="O7" s="722"/>
      <c r="P7" s="723"/>
      <c r="Q7" s="724">
        <v>2785</v>
      </c>
      <c r="R7" s="725"/>
      <c r="S7" s="725"/>
      <c r="T7" s="725"/>
      <c r="U7" s="725"/>
      <c r="V7" s="725">
        <v>2504</v>
      </c>
      <c r="W7" s="725"/>
      <c r="X7" s="725"/>
      <c r="Y7" s="725"/>
      <c r="Z7" s="725"/>
      <c r="AA7" s="725">
        <v>281</v>
      </c>
      <c r="AB7" s="725"/>
      <c r="AC7" s="725"/>
      <c r="AD7" s="725"/>
      <c r="AE7" s="726"/>
      <c r="AF7" s="727">
        <v>265</v>
      </c>
      <c r="AG7" s="728"/>
      <c r="AH7" s="728"/>
      <c r="AI7" s="728"/>
      <c r="AJ7" s="729"/>
      <c r="AK7" s="764">
        <v>1</v>
      </c>
      <c r="AL7" s="765"/>
      <c r="AM7" s="765"/>
      <c r="AN7" s="765"/>
      <c r="AO7" s="765"/>
      <c r="AP7" s="765">
        <v>2024</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550</v>
      </c>
      <c r="BT7" s="769"/>
      <c r="BU7" s="769"/>
      <c r="BV7" s="769"/>
      <c r="BW7" s="769"/>
      <c r="BX7" s="769"/>
      <c r="BY7" s="769"/>
      <c r="BZ7" s="769"/>
      <c r="CA7" s="769"/>
      <c r="CB7" s="769"/>
      <c r="CC7" s="769"/>
      <c r="CD7" s="769"/>
      <c r="CE7" s="769"/>
      <c r="CF7" s="769"/>
      <c r="CG7" s="770"/>
      <c r="CH7" s="761">
        <v>14</v>
      </c>
      <c r="CI7" s="762"/>
      <c r="CJ7" s="762"/>
      <c r="CK7" s="762"/>
      <c r="CL7" s="763"/>
      <c r="CM7" s="761">
        <v>60</v>
      </c>
      <c r="CN7" s="762"/>
      <c r="CO7" s="762"/>
      <c r="CP7" s="762"/>
      <c r="CQ7" s="763"/>
      <c r="CR7" s="761">
        <v>30</v>
      </c>
      <c r="CS7" s="762"/>
      <c r="CT7" s="762"/>
      <c r="CU7" s="762"/>
      <c r="CV7" s="763"/>
      <c r="CW7" s="761">
        <v>55</v>
      </c>
      <c r="CX7" s="762"/>
      <c r="CY7" s="762"/>
      <c r="CZ7" s="762"/>
      <c r="DA7" s="763"/>
      <c r="DB7" s="761" t="s">
        <v>554</v>
      </c>
      <c r="DC7" s="762"/>
      <c r="DD7" s="762"/>
      <c r="DE7" s="762"/>
      <c r="DF7" s="763"/>
      <c r="DG7" s="761" t="s">
        <v>552</v>
      </c>
      <c r="DH7" s="762"/>
      <c r="DI7" s="762"/>
      <c r="DJ7" s="762"/>
      <c r="DK7" s="763"/>
      <c r="DL7" s="761" t="s">
        <v>552</v>
      </c>
      <c r="DM7" s="762"/>
      <c r="DN7" s="762"/>
      <c r="DO7" s="762"/>
      <c r="DP7" s="763"/>
      <c r="DQ7" s="761" t="s">
        <v>552</v>
      </c>
      <c r="DR7" s="762"/>
      <c r="DS7" s="762"/>
      <c r="DT7" s="762"/>
      <c r="DU7" s="763"/>
      <c r="DV7" s="742"/>
      <c r="DW7" s="743"/>
      <c r="DX7" s="743"/>
      <c r="DY7" s="743"/>
      <c r="DZ7" s="744"/>
      <c r="EA7" s="207"/>
    </row>
    <row r="8" spans="1:131" s="208" customFormat="1" ht="26.25" customHeight="1">
      <c r="A8" s="214">
        <v>2</v>
      </c>
      <c r="B8" s="745" t="s">
        <v>368</v>
      </c>
      <c r="C8" s="746"/>
      <c r="D8" s="746"/>
      <c r="E8" s="746"/>
      <c r="F8" s="746"/>
      <c r="G8" s="746"/>
      <c r="H8" s="746"/>
      <c r="I8" s="746"/>
      <c r="J8" s="746"/>
      <c r="K8" s="746"/>
      <c r="L8" s="746"/>
      <c r="M8" s="746"/>
      <c r="N8" s="746"/>
      <c r="O8" s="746"/>
      <c r="P8" s="747"/>
      <c r="Q8" s="748">
        <v>2</v>
      </c>
      <c r="R8" s="749"/>
      <c r="S8" s="749"/>
      <c r="T8" s="749"/>
      <c r="U8" s="749"/>
      <c r="V8" s="749">
        <v>1</v>
      </c>
      <c r="W8" s="749"/>
      <c r="X8" s="749"/>
      <c r="Y8" s="749"/>
      <c r="Z8" s="749"/>
      <c r="AA8" s="749">
        <v>1</v>
      </c>
      <c r="AB8" s="749"/>
      <c r="AC8" s="749"/>
      <c r="AD8" s="749"/>
      <c r="AE8" s="750"/>
      <c r="AF8" s="751">
        <v>1</v>
      </c>
      <c r="AG8" s="752"/>
      <c r="AH8" s="752"/>
      <c r="AI8" s="752"/>
      <c r="AJ8" s="753"/>
      <c r="AK8" s="754">
        <v>1</v>
      </c>
      <c r="AL8" s="755"/>
      <c r="AM8" s="755"/>
      <c r="AN8" s="755"/>
      <c r="AO8" s="755"/>
      <c r="AP8" s="755" t="s">
        <v>551</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c r="A9" s="214">
        <v>3</v>
      </c>
      <c r="B9" s="745" t="s">
        <v>369</v>
      </c>
      <c r="C9" s="746"/>
      <c r="D9" s="746"/>
      <c r="E9" s="746"/>
      <c r="F9" s="746"/>
      <c r="G9" s="746"/>
      <c r="H9" s="746"/>
      <c r="I9" s="746"/>
      <c r="J9" s="746"/>
      <c r="K9" s="746"/>
      <c r="L9" s="746"/>
      <c r="M9" s="746"/>
      <c r="N9" s="746"/>
      <c r="O9" s="746"/>
      <c r="P9" s="747"/>
      <c r="Q9" s="748">
        <v>0</v>
      </c>
      <c r="R9" s="749"/>
      <c r="S9" s="749"/>
      <c r="T9" s="749"/>
      <c r="U9" s="749"/>
      <c r="V9" s="749">
        <v>0</v>
      </c>
      <c r="W9" s="749"/>
      <c r="X9" s="749"/>
      <c r="Y9" s="749"/>
      <c r="Z9" s="749"/>
      <c r="AA9" s="749">
        <v>0</v>
      </c>
      <c r="AB9" s="749"/>
      <c r="AC9" s="749"/>
      <c r="AD9" s="749"/>
      <c r="AE9" s="750"/>
      <c r="AF9" s="751" t="s">
        <v>113</v>
      </c>
      <c r="AG9" s="752"/>
      <c r="AH9" s="752"/>
      <c r="AI9" s="752"/>
      <c r="AJ9" s="753"/>
      <c r="AK9" s="754">
        <v>0</v>
      </c>
      <c r="AL9" s="755"/>
      <c r="AM9" s="755"/>
      <c r="AN9" s="755"/>
      <c r="AO9" s="755"/>
      <c r="AP9" s="755" t="s">
        <v>552</v>
      </c>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370</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371</v>
      </c>
      <c r="B23" s="780" t="s">
        <v>372</v>
      </c>
      <c r="C23" s="781"/>
      <c r="D23" s="781"/>
      <c r="E23" s="781"/>
      <c r="F23" s="781"/>
      <c r="G23" s="781"/>
      <c r="H23" s="781"/>
      <c r="I23" s="781"/>
      <c r="J23" s="781"/>
      <c r="K23" s="781"/>
      <c r="L23" s="781"/>
      <c r="M23" s="781"/>
      <c r="N23" s="781"/>
      <c r="O23" s="781"/>
      <c r="P23" s="782"/>
      <c r="Q23" s="783">
        <v>2787</v>
      </c>
      <c r="R23" s="784"/>
      <c r="S23" s="784"/>
      <c r="T23" s="784"/>
      <c r="U23" s="784"/>
      <c r="V23" s="784">
        <v>2505</v>
      </c>
      <c r="W23" s="784"/>
      <c r="X23" s="784"/>
      <c r="Y23" s="784"/>
      <c r="Z23" s="784"/>
      <c r="AA23" s="784">
        <v>282</v>
      </c>
      <c r="AB23" s="784"/>
      <c r="AC23" s="784"/>
      <c r="AD23" s="784"/>
      <c r="AE23" s="785"/>
      <c r="AF23" s="786">
        <v>266</v>
      </c>
      <c r="AG23" s="784"/>
      <c r="AH23" s="784"/>
      <c r="AI23" s="784"/>
      <c r="AJ23" s="787"/>
      <c r="AK23" s="788"/>
      <c r="AL23" s="789"/>
      <c r="AM23" s="789"/>
      <c r="AN23" s="789"/>
      <c r="AO23" s="789"/>
      <c r="AP23" s="784">
        <v>2024</v>
      </c>
      <c r="AQ23" s="784"/>
      <c r="AR23" s="784"/>
      <c r="AS23" s="784"/>
      <c r="AT23" s="784"/>
      <c r="AU23" s="790"/>
      <c r="AV23" s="790"/>
      <c r="AW23" s="790"/>
      <c r="AX23" s="790"/>
      <c r="AY23" s="791"/>
      <c r="AZ23" s="799" t="s">
        <v>113</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373</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374</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350</v>
      </c>
      <c r="B26" s="731"/>
      <c r="C26" s="731"/>
      <c r="D26" s="731"/>
      <c r="E26" s="731"/>
      <c r="F26" s="731"/>
      <c r="G26" s="731"/>
      <c r="H26" s="731"/>
      <c r="I26" s="731"/>
      <c r="J26" s="731"/>
      <c r="K26" s="731"/>
      <c r="L26" s="731"/>
      <c r="M26" s="731"/>
      <c r="N26" s="731"/>
      <c r="O26" s="731"/>
      <c r="P26" s="732"/>
      <c r="Q26" s="707" t="s">
        <v>375</v>
      </c>
      <c r="R26" s="708"/>
      <c r="S26" s="708"/>
      <c r="T26" s="708"/>
      <c r="U26" s="709"/>
      <c r="V26" s="707" t="s">
        <v>376</v>
      </c>
      <c r="W26" s="708"/>
      <c r="X26" s="708"/>
      <c r="Y26" s="708"/>
      <c r="Z26" s="709"/>
      <c r="AA26" s="707" t="s">
        <v>377</v>
      </c>
      <c r="AB26" s="708"/>
      <c r="AC26" s="708"/>
      <c r="AD26" s="708"/>
      <c r="AE26" s="708"/>
      <c r="AF26" s="802" t="s">
        <v>378</v>
      </c>
      <c r="AG26" s="803"/>
      <c r="AH26" s="803"/>
      <c r="AI26" s="803"/>
      <c r="AJ26" s="804"/>
      <c r="AK26" s="708" t="s">
        <v>379</v>
      </c>
      <c r="AL26" s="708"/>
      <c r="AM26" s="708"/>
      <c r="AN26" s="708"/>
      <c r="AO26" s="709"/>
      <c r="AP26" s="707" t="s">
        <v>380</v>
      </c>
      <c r="AQ26" s="708"/>
      <c r="AR26" s="708"/>
      <c r="AS26" s="708"/>
      <c r="AT26" s="709"/>
      <c r="AU26" s="707" t="s">
        <v>381</v>
      </c>
      <c r="AV26" s="708"/>
      <c r="AW26" s="708"/>
      <c r="AX26" s="708"/>
      <c r="AY26" s="709"/>
      <c r="AZ26" s="707" t="s">
        <v>382</v>
      </c>
      <c r="BA26" s="708"/>
      <c r="BB26" s="708"/>
      <c r="BC26" s="708"/>
      <c r="BD26" s="709"/>
      <c r="BE26" s="707" t="s">
        <v>357</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383</v>
      </c>
      <c r="C28" s="722"/>
      <c r="D28" s="722"/>
      <c r="E28" s="722"/>
      <c r="F28" s="722"/>
      <c r="G28" s="722"/>
      <c r="H28" s="722"/>
      <c r="I28" s="722"/>
      <c r="J28" s="722"/>
      <c r="K28" s="722"/>
      <c r="L28" s="722"/>
      <c r="M28" s="722"/>
      <c r="N28" s="722"/>
      <c r="O28" s="722"/>
      <c r="P28" s="723"/>
      <c r="Q28" s="811">
        <v>201</v>
      </c>
      <c r="R28" s="812"/>
      <c r="S28" s="812"/>
      <c r="T28" s="812"/>
      <c r="U28" s="812"/>
      <c r="V28" s="812">
        <v>180</v>
      </c>
      <c r="W28" s="812"/>
      <c r="X28" s="812"/>
      <c r="Y28" s="812"/>
      <c r="Z28" s="812"/>
      <c r="AA28" s="812">
        <v>21</v>
      </c>
      <c r="AB28" s="812"/>
      <c r="AC28" s="812"/>
      <c r="AD28" s="812"/>
      <c r="AE28" s="813"/>
      <c r="AF28" s="814">
        <v>21</v>
      </c>
      <c r="AG28" s="812"/>
      <c r="AH28" s="812"/>
      <c r="AI28" s="812"/>
      <c r="AJ28" s="815"/>
      <c r="AK28" s="816">
        <v>17</v>
      </c>
      <c r="AL28" s="808"/>
      <c r="AM28" s="808"/>
      <c r="AN28" s="808"/>
      <c r="AO28" s="808"/>
      <c r="AP28" s="808" t="s">
        <v>553</v>
      </c>
      <c r="AQ28" s="808"/>
      <c r="AR28" s="808"/>
      <c r="AS28" s="808"/>
      <c r="AT28" s="808"/>
      <c r="AU28" s="808" t="s">
        <v>553</v>
      </c>
      <c r="AV28" s="808"/>
      <c r="AW28" s="808"/>
      <c r="AX28" s="808"/>
      <c r="AY28" s="808"/>
      <c r="AZ28" s="808" t="s">
        <v>553</v>
      </c>
      <c r="BA28" s="808"/>
      <c r="BB28" s="808"/>
      <c r="BC28" s="808"/>
      <c r="BD28" s="808"/>
      <c r="BE28" s="809"/>
      <c r="BF28" s="809"/>
      <c r="BG28" s="809"/>
      <c r="BH28" s="809"/>
      <c r="BI28" s="810"/>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384</v>
      </c>
      <c r="C29" s="746"/>
      <c r="D29" s="746"/>
      <c r="E29" s="746"/>
      <c r="F29" s="746"/>
      <c r="G29" s="746"/>
      <c r="H29" s="746"/>
      <c r="I29" s="746"/>
      <c r="J29" s="746"/>
      <c r="K29" s="746"/>
      <c r="L29" s="746"/>
      <c r="M29" s="746"/>
      <c r="N29" s="746"/>
      <c r="O29" s="746"/>
      <c r="P29" s="747"/>
      <c r="Q29" s="748">
        <v>254</v>
      </c>
      <c r="R29" s="749"/>
      <c r="S29" s="749"/>
      <c r="T29" s="749"/>
      <c r="U29" s="749"/>
      <c r="V29" s="749">
        <v>250</v>
      </c>
      <c r="W29" s="749"/>
      <c r="X29" s="749"/>
      <c r="Y29" s="749"/>
      <c r="Z29" s="749"/>
      <c r="AA29" s="749">
        <v>4</v>
      </c>
      <c r="AB29" s="749"/>
      <c r="AC29" s="749"/>
      <c r="AD29" s="749"/>
      <c r="AE29" s="750"/>
      <c r="AF29" s="751">
        <v>4</v>
      </c>
      <c r="AG29" s="752"/>
      <c r="AH29" s="752"/>
      <c r="AI29" s="752"/>
      <c r="AJ29" s="753"/>
      <c r="AK29" s="819">
        <v>42</v>
      </c>
      <c r="AL29" s="820"/>
      <c r="AM29" s="820"/>
      <c r="AN29" s="820"/>
      <c r="AO29" s="820"/>
      <c r="AP29" s="755" t="s">
        <v>551</v>
      </c>
      <c r="AQ29" s="755"/>
      <c r="AR29" s="755"/>
      <c r="AS29" s="755"/>
      <c r="AT29" s="755"/>
      <c r="AU29" s="755" t="s">
        <v>551</v>
      </c>
      <c r="AV29" s="755"/>
      <c r="AW29" s="755"/>
      <c r="AX29" s="755"/>
      <c r="AY29" s="755"/>
      <c r="AZ29" s="755" t="s">
        <v>551</v>
      </c>
      <c r="BA29" s="755"/>
      <c r="BB29" s="755"/>
      <c r="BC29" s="755"/>
      <c r="BD29" s="755"/>
      <c r="BE29" s="817"/>
      <c r="BF29" s="817"/>
      <c r="BG29" s="817"/>
      <c r="BH29" s="817"/>
      <c r="BI29" s="818"/>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385</v>
      </c>
      <c r="C30" s="746"/>
      <c r="D30" s="746"/>
      <c r="E30" s="746"/>
      <c r="F30" s="746"/>
      <c r="G30" s="746"/>
      <c r="H30" s="746"/>
      <c r="I30" s="746"/>
      <c r="J30" s="746"/>
      <c r="K30" s="746"/>
      <c r="L30" s="746"/>
      <c r="M30" s="746"/>
      <c r="N30" s="746"/>
      <c r="O30" s="746"/>
      <c r="P30" s="747"/>
      <c r="Q30" s="748">
        <v>24</v>
      </c>
      <c r="R30" s="749"/>
      <c r="S30" s="749"/>
      <c r="T30" s="749"/>
      <c r="U30" s="749"/>
      <c r="V30" s="749">
        <v>24</v>
      </c>
      <c r="W30" s="749"/>
      <c r="X30" s="749"/>
      <c r="Y30" s="749"/>
      <c r="Z30" s="749"/>
      <c r="AA30" s="749">
        <v>0</v>
      </c>
      <c r="AB30" s="749"/>
      <c r="AC30" s="749"/>
      <c r="AD30" s="749"/>
      <c r="AE30" s="750"/>
      <c r="AF30" s="751">
        <v>0</v>
      </c>
      <c r="AG30" s="752"/>
      <c r="AH30" s="752"/>
      <c r="AI30" s="752"/>
      <c r="AJ30" s="753"/>
      <c r="AK30" s="819">
        <v>8</v>
      </c>
      <c r="AL30" s="820"/>
      <c r="AM30" s="820"/>
      <c r="AN30" s="820"/>
      <c r="AO30" s="820"/>
      <c r="AP30" s="755" t="s">
        <v>552</v>
      </c>
      <c r="AQ30" s="755"/>
      <c r="AR30" s="755"/>
      <c r="AS30" s="755"/>
      <c r="AT30" s="755"/>
      <c r="AU30" s="755" t="s">
        <v>552</v>
      </c>
      <c r="AV30" s="755"/>
      <c r="AW30" s="755"/>
      <c r="AX30" s="755"/>
      <c r="AY30" s="755"/>
      <c r="AZ30" s="755" t="s">
        <v>552</v>
      </c>
      <c r="BA30" s="755"/>
      <c r="BB30" s="755"/>
      <c r="BC30" s="755"/>
      <c r="BD30" s="755"/>
      <c r="BE30" s="817"/>
      <c r="BF30" s="817"/>
      <c r="BG30" s="817"/>
      <c r="BH30" s="817"/>
      <c r="BI30" s="818"/>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386</v>
      </c>
      <c r="C31" s="746"/>
      <c r="D31" s="746"/>
      <c r="E31" s="746"/>
      <c r="F31" s="746"/>
      <c r="G31" s="746"/>
      <c r="H31" s="746"/>
      <c r="I31" s="746"/>
      <c r="J31" s="746"/>
      <c r="K31" s="746"/>
      <c r="L31" s="746"/>
      <c r="M31" s="746"/>
      <c r="N31" s="746"/>
      <c r="O31" s="746"/>
      <c r="P31" s="747"/>
      <c r="Q31" s="748">
        <v>20</v>
      </c>
      <c r="R31" s="749"/>
      <c r="S31" s="749"/>
      <c r="T31" s="749"/>
      <c r="U31" s="749"/>
      <c r="V31" s="749">
        <v>20</v>
      </c>
      <c r="W31" s="749"/>
      <c r="X31" s="749"/>
      <c r="Y31" s="749"/>
      <c r="Z31" s="749"/>
      <c r="AA31" s="749">
        <v>0</v>
      </c>
      <c r="AB31" s="749"/>
      <c r="AC31" s="749"/>
      <c r="AD31" s="749"/>
      <c r="AE31" s="750"/>
      <c r="AF31" s="751">
        <v>0</v>
      </c>
      <c r="AG31" s="752"/>
      <c r="AH31" s="752"/>
      <c r="AI31" s="752"/>
      <c r="AJ31" s="753"/>
      <c r="AK31" s="819">
        <v>0</v>
      </c>
      <c r="AL31" s="820"/>
      <c r="AM31" s="820"/>
      <c r="AN31" s="820"/>
      <c r="AO31" s="820"/>
      <c r="AP31" s="755" t="s">
        <v>551</v>
      </c>
      <c r="AQ31" s="755"/>
      <c r="AR31" s="755"/>
      <c r="AS31" s="755"/>
      <c r="AT31" s="755"/>
      <c r="AU31" s="755" t="s">
        <v>551</v>
      </c>
      <c r="AV31" s="755"/>
      <c r="AW31" s="755"/>
      <c r="AX31" s="755"/>
      <c r="AY31" s="755"/>
      <c r="AZ31" s="755" t="s">
        <v>551</v>
      </c>
      <c r="BA31" s="755"/>
      <c r="BB31" s="755"/>
      <c r="BC31" s="755"/>
      <c r="BD31" s="755"/>
      <c r="BE31" s="817"/>
      <c r="BF31" s="817"/>
      <c r="BG31" s="817"/>
      <c r="BH31" s="817"/>
      <c r="BI31" s="818"/>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387</v>
      </c>
      <c r="C32" s="746"/>
      <c r="D32" s="746"/>
      <c r="E32" s="746"/>
      <c r="F32" s="746"/>
      <c r="G32" s="746"/>
      <c r="H32" s="746"/>
      <c r="I32" s="746"/>
      <c r="J32" s="746"/>
      <c r="K32" s="746"/>
      <c r="L32" s="746"/>
      <c r="M32" s="746"/>
      <c r="N32" s="746"/>
      <c r="O32" s="746"/>
      <c r="P32" s="747"/>
      <c r="Q32" s="748">
        <v>49</v>
      </c>
      <c r="R32" s="749"/>
      <c r="S32" s="749"/>
      <c r="T32" s="749"/>
      <c r="U32" s="749"/>
      <c r="V32" s="749">
        <v>47</v>
      </c>
      <c r="W32" s="749"/>
      <c r="X32" s="749"/>
      <c r="Y32" s="749"/>
      <c r="Z32" s="749"/>
      <c r="AA32" s="749">
        <v>2</v>
      </c>
      <c r="AB32" s="749"/>
      <c r="AC32" s="749"/>
      <c r="AD32" s="749"/>
      <c r="AE32" s="750"/>
      <c r="AF32" s="751">
        <v>2</v>
      </c>
      <c r="AG32" s="752"/>
      <c r="AH32" s="752"/>
      <c r="AI32" s="752"/>
      <c r="AJ32" s="753"/>
      <c r="AK32" s="819">
        <v>41</v>
      </c>
      <c r="AL32" s="820"/>
      <c r="AM32" s="820"/>
      <c r="AN32" s="820"/>
      <c r="AO32" s="820"/>
      <c r="AP32" s="755">
        <v>323</v>
      </c>
      <c r="AQ32" s="755"/>
      <c r="AR32" s="755"/>
      <c r="AS32" s="755"/>
      <c r="AT32" s="755"/>
      <c r="AU32" s="755">
        <v>318</v>
      </c>
      <c r="AV32" s="755"/>
      <c r="AW32" s="755"/>
      <c r="AX32" s="755"/>
      <c r="AY32" s="755"/>
      <c r="AZ32" s="755" t="s">
        <v>552</v>
      </c>
      <c r="BA32" s="755"/>
      <c r="BB32" s="755"/>
      <c r="BC32" s="755"/>
      <c r="BD32" s="755"/>
      <c r="BE32" s="817" t="s">
        <v>388</v>
      </c>
      <c r="BF32" s="817"/>
      <c r="BG32" s="817"/>
      <c r="BH32" s="817"/>
      <c r="BI32" s="818"/>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t="s">
        <v>389</v>
      </c>
      <c r="C33" s="746"/>
      <c r="D33" s="746"/>
      <c r="E33" s="746"/>
      <c r="F33" s="746"/>
      <c r="G33" s="746"/>
      <c r="H33" s="746"/>
      <c r="I33" s="746"/>
      <c r="J33" s="746"/>
      <c r="K33" s="746"/>
      <c r="L33" s="746"/>
      <c r="M33" s="746"/>
      <c r="N33" s="746"/>
      <c r="O33" s="746"/>
      <c r="P33" s="747"/>
      <c r="Q33" s="748">
        <v>9</v>
      </c>
      <c r="R33" s="749"/>
      <c r="S33" s="749"/>
      <c r="T33" s="749"/>
      <c r="U33" s="749"/>
      <c r="V33" s="749">
        <v>9</v>
      </c>
      <c r="W33" s="749"/>
      <c r="X33" s="749"/>
      <c r="Y33" s="749"/>
      <c r="Z33" s="749"/>
      <c r="AA33" s="749">
        <v>0</v>
      </c>
      <c r="AB33" s="749"/>
      <c r="AC33" s="749"/>
      <c r="AD33" s="749"/>
      <c r="AE33" s="750"/>
      <c r="AF33" s="751">
        <v>0</v>
      </c>
      <c r="AG33" s="752"/>
      <c r="AH33" s="752"/>
      <c r="AI33" s="752"/>
      <c r="AJ33" s="753"/>
      <c r="AK33" s="819">
        <v>8</v>
      </c>
      <c r="AL33" s="820"/>
      <c r="AM33" s="820"/>
      <c r="AN33" s="820"/>
      <c r="AO33" s="820"/>
      <c r="AP33" s="755">
        <v>12</v>
      </c>
      <c r="AQ33" s="755"/>
      <c r="AR33" s="755"/>
      <c r="AS33" s="755"/>
      <c r="AT33" s="755"/>
      <c r="AU33" s="755">
        <v>10</v>
      </c>
      <c r="AV33" s="755"/>
      <c r="AW33" s="755"/>
      <c r="AX33" s="755"/>
      <c r="AY33" s="755"/>
      <c r="AZ33" s="755" t="s">
        <v>551</v>
      </c>
      <c r="BA33" s="755"/>
      <c r="BB33" s="755"/>
      <c r="BC33" s="755"/>
      <c r="BD33" s="755"/>
      <c r="BE33" s="817" t="s">
        <v>388</v>
      </c>
      <c r="BF33" s="817"/>
      <c r="BG33" s="817"/>
      <c r="BH33" s="817"/>
      <c r="BI33" s="818"/>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t="s">
        <v>390</v>
      </c>
      <c r="C34" s="746"/>
      <c r="D34" s="746"/>
      <c r="E34" s="746"/>
      <c r="F34" s="746"/>
      <c r="G34" s="746"/>
      <c r="H34" s="746"/>
      <c r="I34" s="746"/>
      <c r="J34" s="746"/>
      <c r="K34" s="746"/>
      <c r="L34" s="746"/>
      <c r="M34" s="746"/>
      <c r="N34" s="746"/>
      <c r="O34" s="746"/>
      <c r="P34" s="747"/>
      <c r="Q34" s="748">
        <v>3</v>
      </c>
      <c r="R34" s="749"/>
      <c r="S34" s="749"/>
      <c r="T34" s="749"/>
      <c r="U34" s="749"/>
      <c r="V34" s="749">
        <v>3</v>
      </c>
      <c r="W34" s="749"/>
      <c r="X34" s="749"/>
      <c r="Y34" s="749"/>
      <c r="Z34" s="749"/>
      <c r="AA34" s="749">
        <v>0</v>
      </c>
      <c r="AB34" s="749"/>
      <c r="AC34" s="749"/>
      <c r="AD34" s="749"/>
      <c r="AE34" s="750"/>
      <c r="AF34" s="751">
        <v>0</v>
      </c>
      <c r="AG34" s="752"/>
      <c r="AH34" s="752"/>
      <c r="AI34" s="752"/>
      <c r="AJ34" s="753"/>
      <c r="AK34" s="819">
        <v>1</v>
      </c>
      <c r="AL34" s="820"/>
      <c r="AM34" s="820"/>
      <c r="AN34" s="820"/>
      <c r="AO34" s="820"/>
      <c r="AP34" s="755">
        <v>3</v>
      </c>
      <c r="AQ34" s="755"/>
      <c r="AR34" s="755"/>
      <c r="AS34" s="755"/>
      <c r="AT34" s="755"/>
      <c r="AU34" s="755">
        <v>1</v>
      </c>
      <c r="AV34" s="755"/>
      <c r="AW34" s="755"/>
      <c r="AX34" s="755"/>
      <c r="AY34" s="755"/>
      <c r="AZ34" s="755" t="s">
        <v>552</v>
      </c>
      <c r="BA34" s="755"/>
      <c r="BB34" s="755"/>
      <c r="BC34" s="755"/>
      <c r="BD34" s="755"/>
      <c r="BE34" s="817" t="s">
        <v>388</v>
      </c>
      <c r="BF34" s="817"/>
      <c r="BG34" s="817"/>
      <c r="BH34" s="817"/>
      <c r="BI34" s="818"/>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t="s">
        <v>391</v>
      </c>
      <c r="C35" s="746"/>
      <c r="D35" s="746"/>
      <c r="E35" s="746"/>
      <c r="F35" s="746"/>
      <c r="G35" s="746"/>
      <c r="H35" s="746"/>
      <c r="I35" s="746"/>
      <c r="J35" s="746"/>
      <c r="K35" s="746"/>
      <c r="L35" s="746"/>
      <c r="M35" s="746"/>
      <c r="N35" s="746"/>
      <c r="O35" s="746"/>
      <c r="P35" s="747"/>
      <c r="Q35" s="755">
        <v>0</v>
      </c>
      <c r="R35" s="755"/>
      <c r="S35" s="755"/>
      <c r="T35" s="755"/>
      <c r="U35" s="755"/>
      <c r="V35" s="755">
        <v>0</v>
      </c>
      <c r="W35" s="755"/>
      <c r="X35" s="755"/>
      <c r="Y35" s="755"/>
      <c r="Z35" s="755"/>
      <c r="AA35" s="749">
        <v>0</v>
      </c>
      <c r="AB35" s="749"/>
      <c r="AC35" s="749"/>
      <c r="AD35" s="749"/>
      <c r="AE35" s="750"/>
      <c r="AF35" s="751">
        <v>0</v>
      </c>
      <c r="AG35" s="752"/>
      <c r="AH35" s="752"/>
      <c r="AI35" s="752"/>
      <c r="AJ35" s="753"/>
      <c r="AK35" s="819">
        <v>0</v>
      </c>
      <c r="AL35" s="820"/>
      <c r="AM35" s="820"/>
      <c r="AN35" s="820"/>
      <c r="AO35" s="820"/>
      <c r="AP35" s="755" t="s">
        <v>551</v>
      </c>
      <c r="AQ35" s="755"/>
      <c r="AR35" s="755"/>
      <c r="AS35" s="755"/>
      <c r="AT35" s="755"/>
      <c r="AU35" s="755" t="s">
        <v>551</v>
      </c>
      <c r="AV35" s="755"/>
      <c r="AW35" s="755"/>
      <c r="AX35" s="755"/>
      <c r="AY35" s="755"/>
      <c r="AZ35" s="755" t="s">
        <v>551</v>
      </c>
      <c r="BA35" s="755"/>
      <c r="BB35" s="755"/>
      <c r="BC35" s="755"/>
      <c r="BD35" s="755"/>
      <c r="BE35" s="817" t="s">
        <v>388</v>
      </c>
      <c r="BF35" s="817"/>
      <c r="BG35" s="817"/>
      <c r="BH35" s="817"/>
      <c r="BI35" s="818"/>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19"/>
      <c r="AL36" s="820"/>
      <c r="AM36" s="820"/>
      <c r="AN36" s="820"/>
      <c r="AO36" s="820"/>
      <c r="AP36" s="820"/>
      <c r="AQ36" s="820"/>
      <c r="AR36" s="820"/>
      <c r="AS36" s="820"/>
      <c r="AT36" s="820"/>
      <c r="AU36" s="820"/>
      <c r="AV36" s="820"/>
      <c r="AW36" s="820"/>
      <c r="AX36" s="820"/>
      <c r="AY36" s="820"/>
      <c r="AZ36" s="821"/>
      <c r="BA36" s="821"/>
      <c r="BB36" s="821"/>
      <c r="BC36" s="821"/>
      <c r="BD36" s="821"/>
      <c r="BE36" s="817"/>
      <c r="BF36" s="817"/>
      <c r="BG36" s="817"/>
      <c r="BH36" s="817"/>
      <c r="BI36" s="818"/>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19"/>
      <c r="AL37" s="820"/>
      <c r="AM37" s="820"/>
      <c r="AN37" s="820"/>
      <c r="AO37" s="820"/>
      <c r="AP37" s="820"/>
      <c r="AQ37" s="820"/>
      <c r="AR37" s="820"/>
      <c r="AS37" s="820"/>
      <c r="AT37" s="820"/>
      <c r="AU37" s="820"/>
      <c r="AV37" s="820"/>
      <c r="AW37" s="820"/>
      <c r="AX37" s="820"/>
      <c r="AY37" s="820"/>
      <c r="AZ37" s="821"/>
      <c r="BA37" s="821"/>
      <c r="BB37" s="821"/>
      <c r="BC37" s="821"/>
      <c r="BD37" s="821"/>
      <c r="BE37" s="817"/>
      <c r="BF37" s="817"/>
      <c r="BG37" s="817"/>
      <c r="BH37" s="817"/>
      <c r="BI37" s="818"/>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19"/>
      <c r="AL38" s="820"/>
      <c r="AM38" s="820"/>
      <c r="AN38" s="820"/>
      <c r="AO38" s="820"/>
      <c r="AP38" s="820"/>
      <c r="AQ38" s="820"/>
      <c r="AR38" s="820"/>
      <c r="AS38" s="820"/>
      <c r="AT38" s="820"/>
      <c r="AU38" s="820"/>
      <c r="AV38" s="820"/>
      <c r="AW38" s="820"/>
      <c r="AX38" s="820"/>
      <c r="AY38" s="820"/>
      <c r="AZ38" s="821"/>
      <c r="BA38" s="821"/>
      <c r="BB38" s="821"/>
      <c r="BC38" s="821"/>
      <c r="BD38" s="821"/>
      <c r="BE38" s="817"/>
      <c r="BF38" s="817"/>
      <c r="BG38" s="817"/>
      <c r="BH38" s="817"/>
      <c r="BI38" s="818"/>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19"/>
      <c r="AL39" s="820"/>
      <c r="AM39" s="820"/>
      <c r="AN39" s="820"/>
      <c r="AO39" s="820"/>
      <c r="AP39" s="820"/>
      <c r="AQ39" s="820"/>
      <c r="AR39" s="820"/>
      <c r="AS39" s="820"/>
      <c r="AT39" s="820"/>
      <c r="AU39" s="820"/>
      <c r="AV39" s="820"/>
      <c r="AW39" s="820"/>
      <c r="AX39" s="820"/>
      <c r="AY39" s="820"/>
      <c r="AZ39" s="821"/>
      <c r="BA39" s="821"/>
      <c r="BB39" s="821"/>
      <c r="BC39" s="821"/>
      <c r="BD39" s="821"/>
      <c r="BE39" s="817"/>
      <c r="BF39" s="817"/>
      <c r="BG39" s="817"/>
      <c r="BH39" s="817"/>
      <c r="BI39" s="818"/>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19"/>
      <c r="AL40" s="820"/>
      <c r="AM40" s="820"/>
      <c r="AN40" s="820"/>
      <c r="AO40" s="820"/>
      <c r="AP40" s="820"/>
      <c r="AQ40" s="820"/>
      <c r="AR40" s="820"/>
      <c r="AS40" s="820"/>
      <c r="AT40" s="820"/>
      <c r="AU40" s="820"/>
      <c r="AV40" s="820"/>
      <c r="AW40" s="820"/>
      <c r="AX40" s="820"/>
      <c r="AY40" s="820"/>
      <c r="AZ40" s="821"/>
      <c r="BA40" s="821"/>
      <c r="BB40" s="821"/>
      <c r="BC40" s="821"/>
      <c r="BD40" s="821"/>
      <c r="BE40" s="817"/>
      <c r="BF40" s="817"/>
      <c r="BG40" s="817"/>
      <c r="BH40" s="817"/>
      <c r="BI40" s="818"/>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19"/>
      <c r="AL41" s="820"/>
      <c r="AM41" s="820"/>
      <c r="AN41" s="820"/>
      <c r="AO41" s="820"/>
      <c r="AP41" s="820"/>
      <c r="AQ41" s="820"/>
      <c r="AR41" s="820"/>
      <c r="AS41" s="820"/>
      <c r="AT41" s="820"/>
      <c r="AU41" s="820"/>
      <c r="AV41" s="820"/>
      <c r="AW41" s="820"/>
      <c r="AX41" s="820"/>
      <c r="AY41" s="820"/>
      <c r="AZ41" s="821"/>
      <c r="BA41" s="821"/>
      <c r="BB41" s="821"/>
      <c r="BC41" s="821"/>
      <c r="BD41" s="821"/>
      <c r="BE41" s="817"/>
      <c r="BF41" s="817"/>
      <c r="BG41" s="817"/>
      <c r="BH41" s="817"/>
      <c r="BI41" s="818"/>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19"/>
      <c r="AL42" s="820"/>
      <c r="AM42" s="820"/>
      <c r="AN42" s="820"/>
      <c r="AO42" s="820"/>
      <c r="AP42" s="820"/>
      <c r="AQ42" s="820"/>
      <c r="AR42" s="820"/>
      <c r="AS42" s="820"/>
      <c r="AT42" s="820"/>
      <c r="AU42" s="820"/>
      <c r="AV42" s="820"/>
      <c r="AW42" s="820"/>
      <c r="AX42" s="820"/>
      <c r="AY42" s="820"/>
      <c r="AZ42" s="821"/>
      <c r="BA42" s="821"/>
      <c r="BB42" s="821"/>
      <c r="BC42" s="821"/>
      <c r="BD42" s="821"/>
      <c r="BE42" s="817"/>
      <c r="BF42" s="817"/>
      <c r="BG42" s="817"/>
      <c r="BH42" s="817"/>
      <c r="BI42" s="818"/>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19"/>
      <c r="AL43" s="820"/>
      <c r="AM43" s="820"/>
      <c r="AN43" s="820"/>
      <c r="AO43" s="820"/>
      <c r="AP43" s="820"/>
      <c r="AQ43" s="820"/>
      <c r="AR43" s="820"/>
      <c r="AS43" s="820"/>
      <c r="AT43" s="820"/>
      <c r="AU43" s="820"/>
      <c r="AV43" s="820"/>
      <c r="AW43" s="820"/>
      <c r="AX43" s="820"/>
      <c r="AY43" s="820"/>
      <c r="AZ43" s="821"/>
      <c r="BA43" s="821"/>
      <c r="BB43" s="821"/>
      <c r="BC43" s="821"/>
      <c r="BD43" s="821"/>
      <c r="BE43" s="817"/>
      <c r="BF43" s="817"/>
      <c r="BG43" s="817"/>
      <c r="BH43" s="817"/>
      <c r="BI43" s="818"/>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19"/>
      <c r="AL44" s="820"/>
      <c r="AM44" s="820"/>
      <c r="AN44" s="820"/>
      <c r="AO44" s="820"/>
      <c r="AP44" s="820"/>
      <c r="AQ44" s="820"/>
      <c r="AR44" s="820"/>
      <c r="AS44" s="820"/>
      <c r="AT44" s="820"/>
      <c r="AU44" s="820"/>
      <c r="AV44" s="820"/>
      <c r="AW44" s="820"/>
      <c r="AX44" s="820"/>
      <c r="AY44" s="820"/>
      <c r="AZ44" s="821"/>
      <c r="BA44" s="821"/>
      <c r="BB44" s="821"/>
      <c r="BC44" s="821"/>
      <c r="BD44" s="821"/>
      <c r="BE44" s="817"/>
      <c r="BF44" s="817"/>
      <c r="BG44" s="817"/>
      <c r="BH44" s="817"/>
      <c r="BI44" s="818"/>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19"/>
      <c r="AL45" s="820"/>
      <c r="AM45" s="820"/>
      <c r="AN45" s="820"/>
      <c r="AO45" s="820"/>
      <c r="AP45" s="820"/>
      <c r="AQ45" s="820"/>
      <c r="AR45" s="820"/>
      <c r="AS45" s="820"/>
      <c r="AT45" s="820"/>
      <c r="AU45" s="820"/>
      <c r="AV45" s="820"/>
      <c r="AW45" s="820"/>
      <c r="AX45" s="820"/>
      <c r="AY45" s="820"/>
      <c r="AZ45" s="821"/>
      <c r="BA45" s="821"/>
      <c r="BB45" s="821"/>
      <c r="BC45" s="821"/>
      <c r="BD45" s="821"/>
      <c r="BE45" s="817"/>
      <c r="BF45" s="817"/>
      <c r="BG45" s="817"/>
      <c r="BH45" s="817"/>
      <c r="BI45" s="818"/>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19"/>
      <c r="AL46" s="820"/>
      <c r="AM46" s="820"/>
      <c r="AN46" s="820"/>
      <c r="AO46" s="820"/>
      <c r="AP46" s="820"/>
      <c r="AQ46" s="820"/>
      <c r="AR46" s="820"/>
      <c r="AS46" s="820"/>
      <c r="AT46" s="820"/>
      <c r="AU46" s="820"/>
      <c r="AV46" s="820"/>
      <c r="AW46" s="820"/>
      <c r="AX46" s="820"/>
      <c r="AY46" s="820"/>
      <c r="AZ46" s="821"/>
      <c r="BA46" s="821"/>
      <c r="BB46" s="821"/>
      <c r="BC46" s="821"/>
      <c r="BD46" s="821"/>
      <c r="BE46" s="817"/>
      <c r="BF46" s="817"/>
      <c r="BG46" s="817"/>
      <c r="BH46" s="817"/>
      <c r="BI46" s="818"/>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19"/>
      <c r="AL47" s="820"/>
      <c r="AM47" s="820"/>
      <c r="AN47" s="820"/>
      <c r="AO47" s="820"/>
      <c r="AP47" s="820"/>
      <c r="AQ47" s="820"/>
      <c r="AR47" s="820"/>
      <c r="AS47" s="820"/>
      <c r="AT47" s="820"/>
      <c r="AU47" s="820"/>
      <c r="AV47" s="820"/>
      <c r="AW47" s="820"/>
      <c r="AX47" s="820"/>
      <c r="AY47" s="820"/>
      <c r="AZ47" s="821"/>
      <c r="BA47" s="821"/>
      <c r="BB47" s="821"/>
      <c r="BC47" s="821"/>
      <c r="BD47" s="821"/>
      <c r="BE47" s="817"/>
      <c r="BF47" s="817"/>
      <c r="BG47" s="817"/>
      <c r="BH47" s="817"/>
      <c r="BI47" s="818"/>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19"/>
      <c r="AL48" s="820"/>
      <c r="AM48" s="820"/>
      <c r="AN48" s="820"/>
      <c r="AO48" s="820"/>
      <c r="AP48" s="820"/>
      <c r="AQ48" s="820"/>
      <c r="AR48" s="820"/>
      <c r="AS48" s="820"/>
      <c r="AT48" s="820"/>
      <c r="AU48" s="820"/>
      <c r="AV48" s="820"/>
      <c r="AW48" s="820"/>
      <c r="AX48" s="820"/>
      <c r="AY48" s="820"/>
      <c r="AZ48" s="821"/>
      <c r="BA48" s="821"/>
      <c r="BB48" s="821"/>
      <c r="BC48" s="821"/>
      <c r="BD48" s="821"/>
      <c r="BE48" s="817"/>
      <c r="BF48" s="817"/>
      <c r="BG48" s="817"/>
      <c r="BH48" s="817"/>
      <c r="BI48" s="818"/>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19"/>
      <c r="AL49" s="820"/>
      <c r="AM49" s="820"/>
      <c r="AN49" s="820"/>
      <c r="AO49" s="820"/>
      <c r="AP49" s="820"/>
      <c r="AQ49" s="820"/>
      <c r="AR49" s="820"/>
      <c r="AS49" s="820"/>
      <c r="AT49" s="820"/>
      <c r="AU49" s="820"/>
      <c r="AV49" s="820"/>
      <c r="AW49" s="820"/>
      <c r="AX49" s="820"/>
      <c r="AY49" s="820"/>
      <c r="AZ49" s="821"/>
      <c r="BA49" s="821"/>
      <c r="BB49" s="821"/>
      <c r="BC49" s="821"/>
      <c r="BD49" s="821"/>
      <c r="BE49" s="817"/>
      <c r="BF49" s="817"/>
      <c r="BG49" s="817"/>
      <c r="BH49" s="817"/>
      <c r="BI49" s="818"/>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2"/>
      <c r="R50" s="823"/>
      <c r="S50" s="823"/>
      <c r="T50" s="823"/>
      <c r="U50" s="823"/>
      <c r="V50" s="823"/>
      <c r="W50" s="823"/>
      <c r="X50" s="823"/>
      <c r="Y50" s="823"/>
      <c r="Z50" s="823"/>
      <c r="AA50" s="823"/>
      <c r="AB50" s="823"/>
      <c r="AC50" s="823"/>
      <c r="AD50" s="823"/>
      <c r="AE50" s="824"/>
      <c r="AF50" s="751"/>
      <c r="AG50" s="752"/>
      <c r="AH50" s="752"/>
      <c r="AI50" s="752"/>
      <c r="AJ50" s="753"/>
      <c r="AK50" s="825"/>
      <c r="AL50" s="823"/>
      <c r="AM50" s="823"/>
      <c r="AN50" s="823"/>
      <c r="AO50" s="823"/>
      <c r="AP50" s="823"/>
      <c r="AQ50" s="823"/>
      <c r="AR50" s="823"/>
      <c r="AS50" s="823"/>
      <c r="AT50" s="823"/>
      <c r="AU50" s="823"/>
      <c r="AV50" s="823"/>
      <c r="AW50" s="823"/>
      <c r="AX50" s="823"/>
      <c r="AY50" s="823"/>
      <c r="AZ50" s="826"/>
      <c r="BA50" s="826"/>
      <c r="BB50" s="826"/>
      <c r="BC50" s="826"/>
      <c r="BD50" s="826"/>
      <c r="BE50" s="817"/>
      <c r="BF50" s="817"/>
      <c r="BG50" s="817"/>
      <c r="BH50" s="817"/>
      <c r="BI50" s="818"/>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2"/>
      <c r="R51" s="823"/>
      <c r="S51" s="823"/>
      <c r="T51" s="823"/>
      <c r="U51" s="823"/>
      <c r="V51" s="823"/>
      <c r="W51" s="823"/>
      <c r="X51" s="823"/>
      <c r="Y51" s="823"/>
      <c r="Z51" s="823"/>
      <c r="AA51" s="823"/>
      <c r="AB51" s="823"/>
      <c r="AC51" s="823"/>
      <c r="AD51" s="823"/>
      <c r="AE51" s="824"/>
      <c r="AF51" s="751"/>
      <c r="AG51" s="752"/>
      <c r="AH51" s="752"/>
      <c r="AI51" s="752"/>
      <c r="AJ51" s="753"/>
      <c r="AK51" s="825"/>
      <c r="AL51" s="823"/>
      <c r="AM51" s="823"/>
      <c r="AN51" s="823"/>
      <c r="AO51" s="823"/>
      <c r="AP51" s="823"/>
      <c r="AQ51" s="823"/>
      <c r="AR51" s="823"/>
      <c r="AS51" s="823"/>
      <c r="AT51" s="823"/>
      <c r="AU51" s="823"/>
      <c r="AV51" s="823"/>
      <c r="AW51" s="823"/>
      <c r="AX51" s="823"/>
      <c r="AY51" s="823"/>
      <c r="AZ51" s="826"/>
      <c r="BA51" s="826"/>
      <c r="BB51" s="826"/>
      <c r="BC51" s="826"/>
      <c r="BD51" s="826"/>
      <c r="BE51" s="817"/>
      <c r="BF51" s="817"/>
      <c r="BG51" s="817"/>
      <c r="BH51" s="817"/>
      <c r="BI51" s="818"/>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2"/>
      <c r="R52" s="823"/>
      <c r="S52" s="823"/>
      <c r="T52" s="823"/>
      <c r="U52" s="823"/>
      <c r="V52" s="823"/>
      <c r="W52" s="823"/>
      <c r="X52" s="823"/>
      <c r="Y52" s="823"/>
      <c r="Z52" s="823"/>
      <c r="AA52" s="823"/>
      <c r="AB52" s="823"/>
      <c r="AC52" s="823"/>
      <c r="AD52" s="823"/>
      <c r="AE52" s="824"/>
      <c r="AF52" s="751"/>
      <c r="AG52" s="752"/>
      <c r="AH52" s="752"/>
      <c r="AI52" s="752"/>
      <c r="AJ52" s="753"/>
      <c r="AK52" s="825"/>
      <c r="AL52" s="823"/>
      <c r="AM52" s="823"/>
      <c r="AN52" s="823"/>
      <c r="AO52" s="823"/>
      <c r="AP52" s="823"/>
      <c r="AQ52" s="823"/>
      <c r="AR52" s="823"/>
      <c r="AS52" s="823"/>
      <c r="AT52" s="823"/>
      <c r="AU52" s="823"/>
      <c r="AV52" s="823"/>
      <c r="AW52" s="823"/>
      <c r="AX52" s="823"/>
      <c r="AY52" s="823"/>
      <c r="AZ52" s="826"/>
      <c r="BA52" s="826"/>
      <c r="BB52" s="826"/>
      <c r="BC52" s="826"/>
      <c r="BD52" s="826"/>
      <c r="BE52" s="817"/>
      <c r="BF52" s="817"/>
      <c r="BG52" s="817"/>
      <c r="BH52" s="817"/>
      <c r="BI52" s="818"/>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2"/>
      <c r="R53" s="823"/>
      <c r="S53" s="823"/>
      <c r="T53" s="823"/>
      <c r="U53" s="823"/>
      <c r="V53" s="823"/>
      <c r="W53" s="823"/>
      <c r="X53" s="823"/>
      <c r="Y53" s="823"/>
      <c r="Z53" s="823"/>
      <c r="AA53" s="823"/>
      <c r="AB53" s="823"/>
      <c r="AC53" s="823"/>
      <c r="AD53" s="823"/>
      <c r="AE53" s="824"/>
      <c r="AF53" s="751"/>
      <c r="AG53" s="752"/>
      <c r="AH53" s="752"/>
      <c r="AI53" s="752"/>
      <c r="AJ53" s="753"/>
      <c r="AK53" s="825"/>
      <c r="AL53" s="823"/>
      <c r="AM53" s="823"/>
      <c r="AN53" s="823"/>
      <c r="AO53" s="823"/>
      <c r="AP53" s="823"/>
      <c r="AQ53" s="823"/>
      <c r="AR53" s="823"/>
      <c r="AS53" s="823"/>
      <c r="AT53" s="823"/>
      <c r="AU53" s="823"/>
      <c r="AV53" s="823"/>
      <c r="AW53" s="823"/>
      <c r="AX53" s="823"/>
      <c r="AY53" s="823"/>
      <c r="AZ53" s="826"/>
      <c r="BA53" s="826"/>
      <c r="BB53" s="826"/>
      <c r="BC53" s="826"/>
      <c r="BD53" s="826"/>
      <c r="BE53" s="817"/>
      <c r="BF53" s="817"/>
      <c r="BG53" s="817"/>
      <c r="BH53" s="817"/>
      <c r="BI53" s="818"/>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2"/>
      <c r="R54" s="823"/>
      <c r="S54" s="823"/>
      <c r="T54" s="823"/>
      <c r="U54" s="823"/>
      <c r="V54" s="823"/>
      <c r="W54" s="823"/>
      <c r="X54" s="823"/>
      <c r="Y54" s="823"/>
      <c r="Z54" s="823"/>
      <c r="AA54" s="823"/>
      <c r="AB54" s="823"/>
      <c r="AC54" s="823"/>
      <c r="AD54" s="823"/>
      <c r="AE54" s="824"/>
      <c r="AF54" s="751"/>
      <c r="AG54" s="752"/>
      <c r="AH54" s="752"/>
      <c r="AI54" s="752"/>
      <c r="AJ54" s="753"/>
      <c r="AK54" s="825"/>
      <c r="AL54" s="823"/>
      <c r="AM54" s="823"/>
      <c r="AN54" s="823"/>
      <c r="AO54" s="823"/>
      <c r="AP54" s="823"/>
      <c r="AQ54" s="823"/>
      <c r="AR54" s="823"/>
      <c r="AS54" s="823"/>
      <c r="AT54" s="823"/>
      <c r="AU54" s="823"/>
      <c r="AV54" s="823"/>
      <c r="AW54" s="823"/>
      <c r="AX54" s="823"/>
      <c r="AY54" s="823"/>
      <c r="AZ54" s="826"/>
      <c r="BA54" s="826"/>
      <c r="BB54" s="826"/>
      <c r="BC54" s="826"/>
      <c r="BD54" s="826"/>
      <c r="BE54" s="817"/>
      <c r="BF54" s="817"/>
      <c r="BG54" s="817"/>
      <c r="BH54" s="817"/>
      <c r="BI54" s="818"/>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2"/>
      <c r="R55" s="823"/>
      <c r="S55" s="823"/>
      <c r="T55" s="823"/>
      <c r="U55" s="823"/>
      <c r="V55" s="823"/>
      <c r="W55" s="823"/>
      <c r="X55" s="823"/>
      <c r="Y55" s="823"/>
      <c r="Z55" s="823"/>
      <c r="AA55" s="823"/>
      <c r="AB55" s="823"/>
      <c r="AC55" s="823"/>
      <c r="AD55" s="823"/>
      <c r="AE55" s="824"/>
      <c r="AF55" s="751"/>
      <c r="AG55" s="752"/>
      <c r="AH55" s="752"/>
      <c r="AI55" s="752"/>
      <c r="AJ55" s="753"/>
      <c r="AK55" s="825"/>
      <c r="AL55" s="823"/>
      <c r="AM55" s="823"/>
      <c r="AN55" s="823"/>
      <c r="AO55" s="823"/>
      <c r="AP55" s="823"/>
      <c r="AQ55" s="823"/>
      <c r="AR55" s="823"/>
      <c r="AS55" s="823"/>
      <c r="AT55" s="823"/>
      <c r="AU55" s="823"/>
      <c r="AV55" s="823"/>
      <c r="AW55" s="823"/>
      <c r="AX55" s="823"/>
      <c r="AY55" s="823"/>
      <c r="AZ55" s="826"/>
      <c r="BA55" s="826"/>
      <c r="BB55" s="826"/>
      <c r="BC55" s="826"/>
      <c r="BD55" s="826"/>
      <c r="BE55" s="817"/>
      <c r="BF55" s="817"/>
      <c r="BG55" s="817"/>
      <c r="BH55" s="817"/>
      <c r="BI55" s="818"/>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2"/>
      <c r="R56" s="823"/>
      <c r="S56" s="823"/>
      <c r="T56" s="823"/>
      <c r="U56" s="823"/>
      <c r="V56" s="823"/>
      <c r="W56" s="823"/>
      <c r="X56" s="823"/>
      <c r="Y56" s="823"/>
      <c r="Z56" s="823"/>
      <c r="AA56" s="823"/>
      <c r="AB56" s="823"/>
      <c r="AC56" s="823"/>
      <c r="AD56" s="823"/>
      <c r="AE56" s="824"/>
      <c r="AF56" s="751"/>
      <c r="AG56" s="752"/>
      <c r="AH56" s="752"/>
      <c r="AI56" s="752"/>
      <c r="AJ56" s="753"/>
      <c r="AK56" s="825"/>
      <c r="AL56" s="823"/>
      <c r="AM56" s="823"/>
      <c r="AN56" s="823"/>
      <c r="AO56" s="823"/>
      <c r="AP56" s="823"/>
      <c r="AQ56" s="823"/>
      <c r="AR56" s="823"/>
      <c r="AS56" s="823"/>
      <c r="AT56" s="823"/>
      <c r="AU56" s="823"/>
      <c r="AV56" s="823"/>
      <c r="AW56" s="823"/>
      <c r="AX56" s="823"/>
      <c r="AY56" s="823"/>
      <c r="AZ56" s="826"/>
      <c r="BA56" s="826"/>
      <c r="BB56" s="826"/>
      <c r="BC56" s="826"/>
      <c r="BD56" s="826"/>
      <c r="BE56" s="817"/>
      <c r="BF56" s="817"/>
      <c r="BG56" s="817"/>
      <c r="BH56" s="817"/>
      <c r="BI56" s="818"/>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2"/>
      <c r="R57" s="823"/>
      <c r="S57" s="823"/>
      <c r="T57" s="823"/>
      <c r="U57" s="823"/>
      <c r="V57" s="823"/>
      <c r="W57" s="823"/>
      <c r="X57" s="823"/>
      <c r="Y57" s="823"/>
      <c r="Z57" s="823"/>
      <c r="AA57" s="823"/>
      <c r="AB57" s="823"/>
      <c r="AC57" s="823"/>
      <c r="AD57" s="823"/>
      <c r="AE57" s="824"/>
      <c r="AF57" s="751"/>
      <c r="AG57" s="752"/>
      <c r="AH57" s="752"/>
      <c r="AI57" s="752"/>
      <c r="AJ57" s="753"/>
      <c r="AK57" s="825"/>
      <c r="AL57" s="823"/>
      <c r="AM57" s="823"/>
      <c r="AN57" s="823"/>
      <c r="AO57" s="823"/>
      <c r="AP57" s="823"/>
      <c r="AQ57" s="823"/>
      <c r="AR57" s="823"/>
      <c r="AS57" s="823"/>
      <c r="AT57" s="823"/>
      <c r="AU57" s="823"/>
      <c r="AV57" s="823"/>
      <c r="AW57" s="823"/>
      <c r="AX57" s="823"/>
      <c r="AY57" s="823"/>
      <c r="AZ57" s="826"/>
      <c r="BA57" s="826"/>
      <c r="BB57" s="826"/>
      <c r="BC57" s="826"/>
      <c r="BD57" s="826"/>
      <c r="BE57" s="817"/>
      <c r="BF57" s="817"/>
      <c r="BG57" s="817"/>
      <c r="BH57" s="817"/>
      <c r="BI57" s="818"/>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2"/>
      <c r="R58" s="823"/>
      <c r="S58" s="823"/>
      <c r="T58" s="823"/>
      <c r="U58" s="823"/>
      <c r="V58" s="823"/>
      <c r="W58" s="823"/>
      <c r="X58" s="823"/>
      <c r="Y58" s="823"/>
      <c r="Z58" s="823"/>
      <c r="AA58" s="823"/>
      <c r="AB58" s="823"/>
      <c r="AC58" s="823"/>
      <c r="AD58" s="823"/>
      <c r="AE58" s="824"/>
      <c r="AF58" s="751"/>
      <c r="AG58" s="752"/>
      <c r="AH58" s="752"/>
      <c r="AI58" s="752"/>
      <c r="AJ58" s="753"/>
      <c r="AK58" s="825"/>
      <c r="AL58" s="823"/>
      <c r="AM58" s="823"/>
      <c r="AN58" s="823"/>
      <c r="AO58" s="823"/>
      <c r="AP58" s="823"/>
      <c r="AQ58" s="823"/>
      <c r="AR58" s="823"/>
      <c r="AS58" s="823"/>
      <c r="AT58" s="823"/>
      <c r="AU58" s="823"/>
      <c r="AV58" s="823"/>
      <c r="AW58" s="823"/>
      <c r="AX58" s="823"/>
      <c r="AY58" s="823"/>
      <c r="AZ58" s="826"/>
      <c r="BA58" s="826"/>
      <c r="BB58" s="826"/>
      <c r="BC58" s="826"/>
      <c r="BD58" s="826"/>
      <c r="BE58" s="817"/>
      <c r="BF58" s="817"/>
      <c r="BG58" s="817"/>
      <c r="BH58" s="817"/>
      <c r="BI58" s="818"/>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2"/>
      <c r="R59" s="823"/>
      <c r="S59" s="823"/>
      <c r="T59" s="823"/>
      <c r="U59" s="823"/>
      <c r="V59" s="823"/>
      <c r="W59" s="823"/>
      <c r="X59" s="823"/>
      <c r="Y59" s="823"/>
      <c r="Z59" s="823"/>
      <c r="AA59" s="823"/>
      <c r="AB59" s="823"/>
      <c r="AC59" s="823"/>
      <c r="AD59" s="823"/>
      <c r="AE59" s="824"/>
      <c r="AF59" s="751"/>
      <c r="AG59" s="752"/>
      <c r="AH59" s="752"/>
      <c r="AI59" s="752"/>
      <c r="AJ59" s="753"/>
      <c r="AK59" s="825"/>
      <c r="AL59" s="823"/>
      <c r="AM59" s="823"/>
      <c r="AN59" s="823"/>
      <c r="AO59" s="823"/>
      <c r="AP59" s="823"/>
      <c r="AQ59" s="823"/>
      <c r="AR59" s="823"/>
      <c r="AS59" s="823"/>
      <c r="AT59" s="823"/>
      <c r="AU59" s="823"/>
      <c r="AV59" s="823"/>
      <c r="AW59" s="823"/>
      <c r="AX59" s="823"/>
      <c r="AY59" s="823"/>
      <c r="AZ59" s="826"/>
      <c r="BA59" s="826"/>
      <c r="BB59" s="826"/>
      <c r="BC59" s="826"/>
      <c r="BD59" s="826"/>
      <c r="BE59" s="817"/>
      <c r="BF59" s="817"/>
      <c r="BG59" s="817"/>
      <c r="BH59" s="817"/>
      <c r="BI59" s="818"/>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2"/>
      <c r="R60" s="823"/>
      <c r="S60" s="823"/>
      <c r="T60" s="823"/>
      <c r="U60" s="823"/>
      <c r="V60" s="823"/>
      <c r="W60" s="823"/>
      <c r="X60" s="823"/>
      <c r="Y60" s="823"/>
      <c r="Z60" s="823"/>
      <c r="AA60" s="823"/>
      <c r="AB60" s="823"/>
      <c r="AC60" s="823"/>
      <c r="AD60" s="823"/>
      <c r="AE60" s="824"/>
      <c r="AF60" s="751"/>
      <c r="AG60" s="752"/>
      <c r="AH60" s="752"/>
      <c r="AI60" s="752"/>
      <c r="AJ60" s="753"/>
      <c r="AK60" s="825"/>
      <c r="AL60" s="823"/>
      <c r="AM60" s="823"/>
      <c r="AN60" s="823"/>
      <c r="AO60" s="823"/>
      <c r="AP60" s="823"/>
      <c r="AQ60" s="823"/>
      <c r="AR60" s="823"/>
      <c r="AS60" s="823"/>
      <c r="AT60" s="823"/>
      <c r="AU60" s="823"/>
      <c r="AV60" s="823"/>
      <c r="AW60" s="823"/>
      <c r="AX60" s="823"/>
      <c r="AY60" s="823"/>
      <c r="AZ60" s="826"/>
      <c r="BA60" s="826"/>
      <c r="BB60" s="826"/>
      <c r="BC60" s="826"/>
      <c r="BD60" s="826"/>
      <c r="BE60" s="817"/>
      <c r="BF60" s="817"/>
      <c r="BG60" s="817"/>
      <c r="BH60" s="817"/>
      <c r="BI60" s="818"/>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2"/>
      <c r="R61" s="823"/>
      <c r="S61" s="823"/>
      <c r="T61" s="823"/>
      <c r="U61" s="823"/>
      <c r="V61" s="823"/>
      <c r="W61" s="823"/>
      <c r="X61" s="823"/>
      <c r="Y61" s="823"/>
      <c r="Z61" s="823"/>
      <c r="AA61" s="823"/>
      <c r="AB61" s="823"/>
      <c r="AC61" s="823"/>
      <c r="AD61" s="823"/>
      <c r="AE61" s="824"/>
      <c r="AF61" s="751"/>
      <c r="AG61" s="752"/>
      <c r="AH61" s="752"/>
      <c r="AI61" s="752"/>
      <c r="AJ61" s="753"/>
      <c r="AK61" s="825"/>
      <c r="AL61" s="823"/>
      <c r="AM61" s="823"/>
      <c r="AN61" s="823"/>
      <c r="AO61" s="823"/>
      <c r="AP61" s="823"/>
      <c r="AQ61" s="823"/>
      <c r="AR61" s="823"/>
      <c r="AS61" s="823"/>
      <c r="AT61" s="823"/>
      <c r="AU61" s="823"/>
      <c r="AV61" s="823"/>
      <c r="AW61" s="823"/>
      <c r="AX61" s="823"/>
      <c r="AY61" s="823"/>
      <c r="AZ61" s="826"/>
      <c r="BA61" s="826"/>
      <c r="BB61" s="826"/>
      <c r="BC61" s="826"/>
      <c r="BD61" s="826"/>
      <c r="BE61" s="817"/>
      <c r="BF61" s="817"/>
      <c r="BG61" s="817"/>
      <c r="BH61" s="817"/>
      <c r="BI61" s="818"/>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2"/>
      <c r="R62" s="823"/>
      <c r="S62" s="823"/>
      <c r="T62" s="823"/>
      <c r="U62" s="823"/>
      <c r="V62" s="823"/>
      <c r="W62" s="823"/>
      <c r="X62" s="823"/>
      <c r="Y62" s="823"/>
      <c r="Z62" s="823"/>
      <c r="AA62" s="823"/>
      <c r="AB62" s="823"/>
      <c r="AC62" s="823"/>
      <c r="AD62" s="823"/>
      <c r="AE62" s="824"/>
      <c r="AF62" s="751"/>
      <c r="AG62" s="752"/>
      <c r="AH62" s="752"/>
      <c r="AI62" s="752"/>
      <c r="AJ62" s="753"/>
      <c r="AK62" s="825"/>
      <c r="AL62" s="823"/>
      <c r="AM62" s="823"/>
      <c r="AN62" s="823"/>
      <c r="AO62" s="823"/>
      <c r="AP62" s="823"/>
      <c r="AQ62" s="823"/>
      <c r="AR62" s="823"/>
      <c r="AS62" s="823"/>
      <c r="AT62" s="823"/>
      <c r="AU62" s="823"/>
      <c r="AV62" s="823"/>
      <c r="AW62" s="823"/>
      <c r="AX62" s="823"/>
      <c r="AY62" s="823"/>
      <c r="AZ62" s="826"/>
      <c r="BA62" s="826"/>
      <c r="BB62" s="826"/>
      <c r="BC62" s="826"/>
      <c r="BD62" s="826"/>
      <c r="BE62" s="817"/>
      <c r="BF62" s="817"/>
      <c r="BG62" s="817"/>
      <c r="BH62" s="817"/>
      <c r="BI62" s="818"/>
      <c r="BJ62" s="834" t="s">
        <v>392</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371</v>
      </c>
      <c r="B63" s="780" t="s">
        <v>393</v>
      </c>
      <c r="C63" s="781"/>
      <c r="D63" s="781"/>
      <c r="E63" s="781"/>
      <c r="F63" s="781"/>
      <c r="G63" s="781"/>
      <c r="H63" s="781"/>
      <c r="I63" s="781"/>
      <c r="J63" s="781"/>
      <c r="K63" s="781"/>
      <c r="L63" s="781"/>
      <c r="M63" s="781"/>
      <c r="N63" s="781"/>
      <c r="O63" s="781"/>
      <c r="P63" s="782"/>
      <c r="Q63" s="827"/>
      <c r="R63" s="828"/>
      <c r="S63" s="828"/>
      <c r="T63" s="828"/>
      <c r="U63" s="828"/>
      <c r="V63" s="828"/>
      <c r="W63" s="828"/>
      <c r="X63" s="828"/>
      <c r="Y63" s="828"/>
      <c r="Z63" s="828"/>
      <c r="AA63" s="828"/>
      <c r="AB63" s="828"/>
      <c r="AC63" s="828"/>
      <c r="AD63" s="828"/>
      <c r="AE63" s="829"/>
      <c r="AF63" s="830">
        <v>27</v>
      </c>
      <c r="AG63" s="831"/>
      <c r="AH63" s="831"/>
      <c r="AI63" s="831"/>
      <c r="AJ63" s="832"/>
      <c r="AK63" s="833"/>
      <c r="AL63" s="828"/>
      <c r="AM63" s="828"/>
      <c r="AN63" s="828"/>
      <c r="AO63" s="828"/>
      <c r="AP63" s="831">
        <v>338</v>
      </c>
      <c r="AQ63" s="831"/>
      <c r="AR63" s="831"/>
      <c r="AS63" s="831"/>
      <c r="AT63" s="831"/>
      <c r="AU63" s="831">
        <v>329</v>
      </c>
      <c r="AV63" s="831"/>
      <c r="AW63" s="831"/>
      <c r="AX63" s="831"/>
      <c r="AY63" s="831"/>
      <c r="AZ63" s="835"/>
      <c r="BA63" s="835"/>
      <c r="BB63" s="835"/>
      <c r="BC63" s="835"/>
      <c r="BD63" s="835"/>
      <c r="BE63" s="836"/>
      <c r="BF63" s="836"/>
      <c r="BG63" s="836"/>
      <c r="BH63" s="836"/>
      <c r="BI63" s="837"/>
      <c r="BJ63" s="838" t="s">
        <v>113</v>
      </c>
      <c r="BK63" s="839"/>
      <c r="BL63" s="839"/>
      <c r="BM63" s="839"/>
      <c r="BN63" s="840"/>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395</v>
      </c>
      <c r="B66" s="731"/>
      <c r="C66" s="731"/>
      <c r="D66" s="731"/>
      <c r="E66" s="731"/>
      <c r="F66" s="731"/>
      <c r="G66" s="731"/>
      <c r="H66" s="731"/>
      <c r="I66" s="731"/>
      <c r="J66" s="731"/>
      <c r="K66" s="731"/>
      <c r="L66" s="731"/>
      <c r="M66" s="731"/>
      <c r="N66" s="731"/>
      <c r="O66" s="731"/>
      <c r="P66" s="732"/>
      <c r="Q66" s="707" t="s">
        <v>375</v>
      </c>
      <c r="R66" s="708"/>
      <c r="S66" s="708"/>
      <c r="T66" s="708"/>
      <c r="U66" s="709"/>
      <c r="V66" s="707" t="s">
        <v>376</v>
      </c>
      <c r="W66" s="708"/>
      <c r="X66" s="708"/>
      <c r="Y66" s="708"/>
      <c r="Z66" s="709"/>
      <c r="AA66" s="707" t="s">
        <v>377</v>
      </c>
      <c r="AB66" s="708"/>
      <c r="AC66" s="708"/>
      <c r="AD66" s="708"/>
      <c r="AE66" s="709"/>
      <c r="AF66" s="841" t="s">
        <v>378</v>
      </c>
      <c r="AG66" s="803"/>
      <c r="AH66" s="803"/>
      <c r="AI66" s="803"/>
      <c r="AJ66" s="842"/>
      <c r="AK66" s="707" t="s">
        <v>379</v>
      </c>
      <c r="AL66" s="731"/>
      <c r="AM66" s="731"/>
      <c r="AN66" s="731"/>
      <c r="AO66" s="732"/>
      <c r="AP66" s="707" t="s">
        <v>380</v>
      </c>
      <c r="AQ66" s="708"/>
      <c r="AR66" s="708"/>
      <c r="AS66" s="708"/>
      <c r="AT66" s="709"/>
      <c r="AU66" s="707" t="s">
        <v>396</v>
      </c>
      <c r="AV66" s="708"/>
      <c r="AW66" s="708"/>
      <c r="AX66" s="708"/>
      <c r="AY66" s="709"/>
      <c r="AZ66" s="707" t="s">
        <v>357</v>
      </c>
      <c r="BA66" s="708"/>
      <c r="BB66" s="708"/>
      <c r="BC66" s="708"/>
      <c r="BD66" s="719"/>
      <c r="BE66" s="218"/>
      <c r="BF66" s="218"/>
      <c r="BG66" s="218"/>
      <c r="BH66" s="218"/>
      <c r="BI66" s="218"/>
      <c r="BJ66" s="218"/>
      <c r="BK66" s="218"/>
      <c r="BL66" s="218"/>
      <c r="BM66" s="218"/>
      <c r="BN66" s="218"/>
      <c r="BO66" s="218"/>
      <c r="BP66" s="218"/>
      <c r="BQ66" s="215">
        <v>60</v>
      </c>
      <c r="BR66" s="220"/>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3"/>
      <c r="AG67" s="806"/>
      <c r="AH67" s="806"/>
      <c r="AI67" s="806"/>
      <c r="AJ67" s="844"/>
      <c r="AK67" s="845"/>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9"/>
    </row>
    <row r="68" spans="1:131" s="200" customFormat="1" ht="26.25" customHeight="1" thickTop="1">
      <c r="A68" s="211">
        <v>1</v>
      </c>
      <c r="B68" s="858" t="s">
        <v>538</v>
      </c>
      <c r="C68" s="859"/>
      <c r="D68" s="859"/>
      <c r="E68" s="859"/>
      <c r="F68" s="859"/>
      <c r="G68" s="859"/>
      <c r="H68" s="859"/>
      <c r="I68" s="859"/>
      <c r="J68" s="859"/>
      <c r="K68" s="859"/>
      <c r="L68" s="859"/>
      <c r="M68" s="859"/>
      <c r="N68" s="859"/>
      <c r="O68" s="859"/>
      <c r="P68" s="860"/>
      <c r="Q68" s="861">
        <v>1759</v>
      </c>
      <c r="R68" s="855"/>
      <c r="S68" s="855"/>
      <c r="T68" s="855"/>
      <c r="U68" s="855"/>
      <c r="V68" s="855">
        <v>1735</v>
      </c>
      <c r="W68" s="855"/>
      <c r="X68" s="855"/>
      <c r="Y68" s="855"/>
      <c r="Z68" s="855"/>
      <c r="AA68" s="855">
        <v>24</v>
      </c>
      <c r="AB68" s="855"/>
      <c r="AC68" s="855"/>
      <c r="AD68" s="855"/>
      <c r="AE68" s="855"/>
      <c r="AF68" s="855">
        <v>24</v>
      </c>
      <c r="AG68" s="855"/>
      <c r="AH68" s="855"/>
      <c r="AI68" s="855"/>
      <c r="AJ68" s="855"/>
      <c r="AK68" s="855">
        <v>46</v>
      </c>
      <c r="AL68" s="855"/>
      <c r="AM68" s="855"/>
      <c r="AN68" s="855"/>
      <c r="AO68" s="855"/>
      <c r="AP68" s="855">
        <v>326</v>
      </c>
      <c r="AQ68" s="855"/>
      <c r="AR68" s="855"/>
      <c r="AS68" s="855"/>
      <c r="AT68" s="855"/>
      <c r="AU68" s="855">
        <v>20</v>
      </c>
      <c r="AV68" s="855"/>
      <c r="AW68" s="855"/>
      <c r="AX68" s="855"/>
      <c r="AY68" s="855"/>
      <c r="AZ68" s="856"/>
      <c r="BA68" s="856"/>
      <c r="BB68" s="856"/>
      <c r="BC68" s="856"/>
      <c r="BD68" s="857"/>
      <c r="BE68" s="218"/>
      <c r="BF68" s="218"/>
      <c r="BG68" s="218"/>
      <c r="BH68" s="218"/>
      <c r="BI68" s="218"/>
      <c r="BJ68" s="218"/>
      <c r="BK68" s="218"/>
      <c r="BL68" s="218"/>
      <c r="BM68" s="218"/>
      <c r="BN68" s="218"/>
      <c r="BO68" s="218"/>
      <c r="BP68" s="218"/>
      <c r="BQ68" s="215">
        <v>62</v>
      </c>
      <c r="BR68" s="220"/>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9"/>
    </row>
    <row r="69" spans="1:131" s="200" customFormat="1" ht="26.25" customHeight="1">
      <c r="A69" s="214">
        <v>2</v>
      </c>
      <c r="B69" s="862" t="s">
        <v>539</v>
      </c>
      <c r="C69" s="863"/>
      <c r="D69" s="863"/>
      <c r="E69" s="863"/>
      <c r="F69" s="863"/>
      <c r="G69" s="863"/>
      <c r="H69" s="863"/>
      <c r="I69" s="863"/>
      <c r="J69" s="863"/>
      <c r="K69" s="863"/>
      <c r="L69" s="863"/>
      <c r="M69" s="863"/>
      <c r="N69" s="863"/>
      <c r="O69" s="863"/>
      <c r="P69" s="864"/>
      <c r="Q69" s="865">
        <v>14</v>
      </c>
      <c r="R69" s="820"/>
      <c r="S69" s="820"/>
      <c r="T69" s="820"/>
      <c r="U69" s="820"/>
      <c r="V69" s="820">
        <v>14</v>
      </c>
      <c r="W69" s="820"/>
      <c r="X69" s="820"/>
      <c r="Y69" s="820"/>
      <c r="Z69" s="820"/>
      <c r="AA69" s="820">
        <v>0</v>
      </c>
      <c r="AB69" s="820"/>
      <c r="AC69" s="820"/>
      <c r="AD69" s="820"/>
      <c r="AE69" s="820"/>
      <c r="AF69" s="820">
        <v>0</v>
      </c>
      <c r="AG69" s="820"/>
      <c r="AH69" s="820"/>
      <c r="AI69" s="820"/>
      <c r="AJ69" s="820"/>
      <c r="AK69" s="820">
        <v>10</v>
      </c>
      <c r="AL69" s="820"/>
      <c r="AM69" s="820"/>
      <c r="AN69" s="820"/>
      <c r="AO69" s="820"/>
      <c r="AP69" s="820" t="s">
        <v>555</v>
      </c>
      <c r="AQ69" s="820"/>
      <c r="AR69" s="820"/>
      <c r="AS69" s="820"/>
      <c r="AT69" s="820"/>
      <c r="AU69" s="820" t="s">
        <v>555</v>
      </c>
      <c r="AV69" s="820"/>
      <c r="AW69" s="820"/>
      <c r="AX69" s="820"/>
      <c r="AY69" s="820"/>
      <c r="AZ69" s="866"/>
      <c r="BA69" s="866"/>
      <c r="BB69" s="866"/>
      <c r="BC69" s="866"/>
      <c r="BD69" s="867"/>
      <c r="BE69" s="218"/>
      <c r="BF69" s="218"/>
      <c r="BG69" s="218"/>
      <c r="BH69" s="218"/>
      <c r="BI69" s="218"/>
      <c r="BJ69" s="218"/>
      <c r="BK69" s="218"/>
      <c r="BL69" s="218"/>
      <c r="BM69" s="218"/>
      <c r="BN69" s="218"/>
      <c r="BO69" s="218"/>
      <c r="BP69" s="218"/>
      <c r="BQ69" s="215">
        <v>63</v>
      </c>
      <c r="BR69" s="220"/>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9"/>
    </row>
    <row r="70" spans="1:131" s="200" customFormat="1" ht="26.25" customHeight="1">
      <c r="A70" s="214">
        <v>3</v>
      </c>
      <c r="B70" s="862" t="s">
        <v>540</v>
      </c>
      <c r="C70" s="863"/>
      <c r="D70" s="863"/>
      <c r="E70" s="863"/>
      <c r="F70" s="863"/>
      <c r="G70" s="863"/>
      <c r="H70" s="863"/>
      <c r="I70" s="863"/>
      <c r="J70" s="863"/>
      <c r="K70" s="863"/>
      <c r="L70" s="863"/>
      <c r="M70" s="863"/>
      <c r="N70" s="863"/>
      <c r="O70" s="863"/>
      <c r="P70" s="864"/>
      <c r="Q70" s="865">
        <v>231</v>
      </c>
      <c r="R70" s="820"/>
      <c r="S70" s="820"/>
      <c r="T70" s="820"/>
      <c r="U70" s="820"/>
      <c r="V70" s="820">
        <v>216</v>
      </c>
      <c r="W70" s="820"/>
      <c r="X70" s="820"/>
      <c r="Y70" s="820"/>
      <c r="Z70" s="820"/>
      <c r="AA70" s="820">
        <v>15</v>
      </c>
      <c r="AB70" s="820"/>
      <c r="AC70" s="820"/>
      <c r="AD70" s="820"/>
      <c r="AE70" s="820"/>
      <c r="AF70" s="820">
        <v>15</v>
      </c>
      <c r="AG70" s="820"/>
      <c r="AH70" s="820"/>
      <c r="AI70" s="820"/>
      <c r="AJ70" s="820"/>
      <c r="AK70" s="820">
        <v>30</v>
      </c>
      <c r="AL70" s="820"/>
      <c r="AM70" s="820"/>
      <c r="AN70" s="820"/>
      <c r="AO70" s="820"/>
      <c r="AP70" s="820" t="s">
        <v>555</v>
      </c>
      <c r="AQ70" s="820"/>
      <c r="AR70" s="820"/>
      <c r="AS70" s="820"/>
      <c r="AT70" s="820"/>
      <c r="AU70" s="820" t="s">
        <v>555</v>
      </c>
      <c r="AV70" s="820"/>
      <c r="AW70" s="820"/>
      <c r="AX70" s="820"/>
      <c r="AY70" s="820"/>
      <c r="AZ70" s="866"/>
      <c r="BA70" s="866"/>
      <c r="BB70" s="866"/>
      <c r="BC70" s="866"/>
      <c r="BD70" s="867"/>
      <c r="BE70" s="218"/>
      <c r="BF70" s="218"/>
      <c r="BG70" s="218"/>
      <c r="BH70" s="218"/>
      <c r="BI70" s="218"/>
      <c r="BJ70" s="218"/>
      <c r="BK70" s="218"/>
      <c r="BL70" s="218"/>
      <c r="BM70" s="218"/>
      <c r="BN70" s="218"/>
      <c r="BO70" s="218"/>
      <c r="BP70" s="218"/>
      <c r="BQ70" s="215">
        <v>64</v>
      </c>
      <c r="BR70" s="220"/>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9"/>
    </row>
    <row r="71" spans="1:131" s="200" customFormat="1" ht="26.25" customHeight="1">
      <c r="A71" s="214">
        <v>4</v>
      </c>
      <c r="B71" s="862" t="s">
        <v>541</v>
      </c>
      <c r="C71" s="863"/>
      <c r="D71" s="863"/>
      <c r="E71" s="863"/>
      <c r="F71" s="863"/>
      <c r="G71" s="863"/>
      <c r="H71" s="863"/>
      <c r="I71" s="863"/>
      <c r="J71" s="863"/>
      <c r="K71" s="863"/>
      <c r="L71" s="863"/>
      <c r="M71" s="863"/>
      <c r="N71" s="863"/>
      <c r="O71" s="863"/>
      <c r="P71" s="864"/>
      <c r="Q71" s="865">
        <v>493</v>
      </c>
      <c r="R71" s="820"/>
      <c r="S71" s="820"/>
      <c r="T71" s="820"/>
      <c r="U71" s="820"/>
      <c r="V71" s="820">
        <v>467</v>
      </c>
      <c r="W71" s="820"/>
      <c r="X71" s="820"/>
      <c r="Y71" s="820"/>
      <c r="Z71" s="820"/>
      <c r="AA71" s="820">
        <v>26</v>
      </c>
      <c r="AB71" s="820"/>
      <c r="AC71" s="820"/>
      <c r="AD71" s="820"/>
      <c r="AE71" s="820"/>
      <c r="AF71" s="820">
        <v>26</v>
      </c>
      <c r="AG71" s="820"/>
      <c r="AH71" s="820"/>
      <c r="AI71" s="820"/>
      <c r="AJ71" s="820"/>
      <c r="AK71" s="820">
        <v>0</v>
      </c>
      <c r="AL71" s="820"/>
      <c r="AM71" s="820"/>
      <c r="AN71" s="820"/>
      <c r="AO71" s="820"/>
      <c r="AP71" s="820" t="s">
        <v>555</v>
      </c>
      <c r="AQ71" s="820"/>
      <c r="AR71" s="820"/>
      <c r="AS71" s="820"/>
      <c r="AT71" s="820"/>
      <c r="AU71" s="820" t="s">
        <v>555</v>
      </c>
      <c r="AV71" s="820"/>
      <c r="AW71" s="820"/>
      <c r="AX71" s="820"/>
      <c r="AY71" s="820"/>
      <c r="AZ71" s="866"/>
      <c r="BA71" s="866"/>
      <c r="BB71" s="866"/>
      <c r="BC71" s="866"/>
      <c r="BD71" s="867"/>
      <c r="BE71" s="218"/>
      <c r="BF71" s="218"/>
      <c r="BG71" s="218"/>
      <c r="BH71" s="218"/>
      <c r="BI71" s="218"/>
      <c r="BJ71" s="218"/>
      <c r="BK71" s="218"/>
      <c r="BL71" s="218"/>
      <c r="BM71" s="218"/>
      <c r="BN71" s="218"/>
      <c r="BO71" s="218"/>
      <c r="BP71" s="218"/>
      <c r="BQ71" s="215">
        <v>65</v>
      </c>
      <c r="BR71" s="220"/>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9"/>
    </row>
    <row r="72" spans="1:131" s="200" customFormat="1" ht="26.25" customHeight="1">
      <c r="A72" s="214">
        <v>5</v>
      </c>
      <c r="B72" s="862" t="s">
        <v>542</v>
      </c>
      <c r="C72" s="863"/>
      <c r="D72" s="863"/>
      <c r="E72" s="863"/>
      <c r="F72" s="863"/>
      <c r="G72" s="863"/>
      <c r="H72" s="863"/>
      <c r="I72" s="863"/>
      <c r="J72" s="863"/>
      <c r="K72" s="863"/>
      <c r="L72" s="863"/>
      <c r="M72" s="863"/>
      <c r="N72" s="863"/>
      <c r="O72" s="863"/>
      <c r="P72" s="864"/>
      <c r="Q72" s="865">
        <v>99391</v>
      </c>
      <c r="R72" s="820"/>
      <c r="S72" s="820"/>
      <c r="T72" s="820"/>
      <c r="U72" s="820"/>
      <c r="V72" s="820">
        <v>96884</v>
      </c>
      <c r="W72" s="820"/>
      <c r="X72" s="820"/>
      <c r="Y72" s="820"/>
      <c r="Z72" s="820"/>
      <c r="AA72" s="820">
        <v>2507</v>
      </c>
      <c r="AB72" s="820"/>
      <c r="AC72" s="820"/>
      <c r="AD72" s="820"/>
      <c r="AE72" s="820"/>
      <c r="AF72" s="820">
        <v>2507</v>
      </c>
      <c r="AG72" s="820"/>
      <c r="AH72" s="820"/>
      <c r="AI72" s="820"/>
      <c r="AJ72" s="820"/>
      <c r="AK72" s="820">
        <v>282</v>
      </c>
      <c r="AL72" s="820"/>
      <c r="AM72" s="820"/>
      <c r="AN72" s="820"/>
      <c r="AO72" s="820"/>
      <c r="AP72" s="820" t="s">
        <v>555</v>
      </c>
      <c r="AQ72" s="820"/>
      <c r="AR72" s="820"/>
      <c r="AS72" s="820"/>
      <c r="AT72" s="820"/>
      <c r="AU72" s="820" t="s">
        <v>555</v>
      </c>
      <c r="AV72" s="820"/>
      <c r="AW72" s="820"/>
      <c r="AX72" s="820"/>
      <c r="AY72" s="820"/>
      <c r="AZ72" s="866"/>
      <c r="BA72" s="866"/>
      <c r="BB72" s="866"/>
      <c r="BC72" s="866"/>
      <c r="BD72" s="867"/>
      <c r="BE72" s="218"/>
      <c r="BF72" s="218"/>
      <c r="BG72" s="218"/>
      <c r="BH72" s="218"/>
      <c r="BI72" s="218"/>
      <c r="BJ72" s="218"/>
      <c r="BK72" s="218"/>
      <c r="BL72" s="218"/>
      <c r="BM72" s="218"/>
      <c r="BN72" s="218"/>
      <c r="BO72" s="218"/>
      <c r="BP72" s="218"/>
      <c r="BQ72" s="215">
        <v>66</v>
      </c>
      <c r="BR72" s="220"/>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9"/>
    </row>
    <row r="73" spans="1:131" s="200" customFormat="1" ht="26.25" customHeight="1">
      <c r="A73" s="214">
        <v>6</v>
      </c>
      <c r="B73" s="862" t="s">
        <v>543</v>
      </c>
      <c r="C73" s="863"/>
      <c r="D73" s="863"/>
      <c r="E73" s="863"/>
      <c r="F73" s="863"/>
      <c r="G73" s="863"/>
      <c r="H73" s="863"/>
      <c r="I73" s="863"/>
      <c r="J73" s="863"/>
      <c r="K73" s="863"/>
      <c r="L73" s="863"/>
      <c r="M73" s="863"/>
      <c r="N73" s="863"/>
      <c r="O73" s="863"/>
      <c r="P73" s="864"/>
      <c r="Q73" s="865">
        <v>5042</v>
      </c>
      <c r="R73" s="820"/>
      <c r="S73" s="820"/>
      <c r="T73" s="820"/>
      <c r="U73" s="820"/>
      <c r="V73" s="820">
        <v>4895</v>
      </c>
      <c r="W73" s="820"/>
      <c r="X73" s="820"/>
      <c r="Y73" s="820"/>
      <c r="Z73" s="820"/>
      <c r="AA73" s="820">
        <v>147</v>
      </c>
      <c r="AB73" s="820"/>
      <c r="AC73" s="820"/>
      <c r="AD73" s="820"/>
      <c r="AE73" s="820"/>
      <c r="AF73" s="820">
        <v>147</v>
      </c>
      <c r="AG73" s="820"/>
      <c r="AH73" s="820"/>
      <c r="AI73" s="820"/>
      <c r="AJ73" s="820"/>
      <c r="AK73" s="820">
        <v>67</v>
      </c>
      <c r="AL73" s="820"/>
      <c r="AM73" s="820"/>
      <c r="AN73" s="820"/>
      <c r="AO73" s="820"/>
      <c r="AP73" s="820" t="s">
        <v>555</v>
      </c>
      <c r="AQ73" s="820"/>
      <c r="AR73" s="820"/>
      <c r="AS73" s="820"/>
      <c r="AT73" s="820"/>
      <c r="AU73" s="820" t="s">
        <v>555</v>
      </c>
      <c r="AV73" s="820"/>
      <c r="AW73" s="820"/>
      <c r="AX73" s="820"/>
      <c r="AY73" s="820"/>
      <c r="AZ73" s="866"/>
      <c r="BA73" s="866"/>
      <c r="BB73" s="866"/>
      <c r="BC73" s="866"/>
      <c r="BD73" s="867"/>
      <c r="BE73" s="218"/>
      <c r="BF73" s="218"/>
      <c r="BG73" s="218"/>
      <c r="BH73" s="218"/>
      <c r="BI73" s="218"/>
      <c r="BJ73" s="218"/>
      <c r="BK73" s="218"/>
      <c r="BL73" s="218"/>
      <c r="BM73" s="218"/>
      <c r="BN73" s="218"/>
      <c r="BO73" s="218"/>
      <c r="BP73" s="218"/>
      <c r="BQ73" s="215">
        <v>67</v>
      </c>
      <c r="BR73" s="220"/>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9"/>
    </row>
    <row r="74" spans="1:131" s="200" customFormat="1" ht="26.25" customHeight="1">
      <c r="A74" s="214">
        <v>7</v>
      </c>
      <c r="B74" s="862" t="s">
        <v>544</v>
      </c>
      <c r="C74" s="863"/>
      <c r="D74" s="863"/>
      <c r="E74" s="863"/>
      <c r="F74" s="863"/>
      <c r="G74" s="863"/>
      <c r="H74" s="863"/>
      <c r="I74" s="863"/>
      <c r="J74" s="863"/>
      <c r="K74" s="863"/>
      <c r="L74" s="863"/>
      <c r="M74" s="863"/>
      <c r="N74" s="863"/>
      <c r="O74" s="863"/>
      <c r="P74" s="864"/>
      <c r="Q74" s="865">
        <v>359</v>
      </c>
      <c r="R74" s="820"/>
      <c r="S74" s="820"/>
      <c r="T74" s="820"/>
      <c r="U74" s="820"/>
      <c r="V74" s="820">
        <v>355</v>
      </c>
      <c r="W74" s="820"/>
      <c r="X74" s="820"/>
      <c r="Y74" s="820"/>
      <c r="Z74" s="820"/>
      <c r="AA74" s="820">
        <v>4</v>
      </c>
      <c r="AB74" s="820"/>
      <c r="AC74" s="820"/>
      <c r="AD74" s="820"/>
      <c r="AE74" s="820"/>
      <c r="AF74" s="820">
        <v>4</v>
      </c>
      <c r="AG74" s="820"/>
      <c r="AH74" s="820"/>
      <c r="AI74" s="820"/>
      <c r="AJ74" s="820"/>
      <c r="AK74" s="820">
        <v>5</v>
      </c>
      <c r="AL74" s="820"/>
      <c r="AM74" s="820"/>
      <c r="AN74" s="820"/>
      <c r="AO74" s="820"/>
      <c r="AP74" s="820" t="s">
        <v>555</v>
      </c>
      <c r="AQ74" s="820"/>
      <c r="AR74" s="820"/>
      <c r="AS74" s="820"/>
      <c r="AT74" s="820"/>
      <c r="AU74" s="820" t="s">
        <v>555</v>
      </c>
      <c r="AV74" s="820"/>
      <c r="AW74" s="820"/>
      <c r="AX74" s="820"/>
      <c r="AY74" s="820"/>
      <c r="AZ74" s="866"/>
      <c r="BA74" s="866"/>
      <c r="BB74" s="866"/>
      <c r="BC74" s="866"/>
      <c r="BD74" s="867"/>
      <c r="BE74" s="218"/>
      <c r="BF74" s="218"/>
      <c r="BG74" s="218"/>
      <c r="BH74" s="218"/>
      <c r="BI74" s="218"/>
      <c r="BJ74" s="218"/>
      <c r="BK74" s="218"/>
      <c r="BL74" s="218"/>
      <c r="BM74" s="218"/>
      <c r="BN74" s="218"/>
      <c r="BO74" s="218"/>
      <c r="BP74" s="218"/>
      <c r="BQ74" s="215">
        <v>68</v>
      </c>
      <c r="BR74" s="220"/>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9"/>
    </row>
    <row r="75" spans="1:131" s="200" customFormat="1" ht="26.25" customHeight="1">
      <c r="A75" s="214">
        <v>8</v>
      </c>
      <c r="B75" s="862" t="s">
        <v>545</v>
      </c>
      <c r="C75" s="863"/>
      <c r="D75" s="863"/>
      <c r="E75" s="863"/>
      <c r="F75" s="863"/>
      <c r="G75" s="863"/>
      <c r="H75" s="863"/>
      <c r="I75" s="863"/>
      <c r="J75" s="863"/>
      <c r="K75" s="863"/>
      <c r="L75" s="863"/>
      <c r="M75" s="863"/>
      <c r="N75" s="863"/>
      <c r="O75" s="863"/>
      <c r="P75" s="864"/>
      <c r="Q75" s="868">
        <v>1499</v>
      </c>
      <c r="R75" s="869"/>
      <c r="S75" s="869"/>
      <c r="T75" s="869"/>
      <c r="U75" s="819"/>
      <c r="V75" s="870">
        <v>1219</v>
      </c>
      <c r="W75" s="869"/>
      <c r="X75" s="869"/>
      <c r="Y75" s="869"/>
      <c r="Z75" s="819"/>
      <c r="AA75" s="870">
        <v>280</v>
      </c>
      <c r="AB75" s="869"/>
      <c r="AC75" s="869"/>
      <c r="AD75" s="869"/>
      <c r="AE75" s="819"/>
      <c r="AF75" s="870">
        <v>98</v>
      </c>
      <c r="AG75" s="869"/>
      <c r="AH75" s="869"/>
      <c r="AI75" s="869"/>
      <c r="AJ75" s="819"/>
      <c r="AK75" s="870">
        <v>0</v>
      </c>
      <c r="AL75" s="869"/>
      <c r="AM75" s="869"/>
      <c r="AN75" s="869"/>
      <c r="AO75" s="819"/>
      <c r="AP75" s="870">
        <v>1862</v>
      </c>
      <c r="AQ75" s="869"/>
      <c r="AR75" s="869"/>
      <c r="AS75" s="869"/>
      <c r="AT75" s="819"/>
      <c r="AU75" s="870" t="s">
        <v>555</v>
      </c>
      <c r="AV75" s="869"/>
      <c r="AW75" s="869"/>
      <c r="AX75" s="869"/>
      <c r="AY75" s="819"/>
      <c r="AZ75" s="866"/>
      <c r="BA75" s="866"/>
      <c r="BB75" s="866"/>
      <c r="BC75" s="866"/>
      <c r="BD75" s="867"/>
      <c r="BE75" s="218"/>
      <c r="BF75" s="218"/>
      <c r="BG75" s="218"/>
      <c r="BH75" s="218"/>
      <c r="BI75" s="218"/>
      <c r="BJ75" s="218"/>
      <c r="BK75" s="218"/>
      <c r="BL75" s="218"/>
      <c r="BM75" s="218"/>
      <c r="BN75" s="218"/>
      <c r="BO75" s="218"/>
      <c r="BP75" s="218"/>
      <c r="BQ75" s="215">
        <v>69</v>
      </c>
      <c r="BR75" s="220"/>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9"/>
    </row>
    <row r="76" spans="1:131" s="200" customFormat="1" ht="26.25" customHeight="1">
      <c r="A76" s="214">
        <v>9</v>
      </c>
      <c r="B76" s="862" t="s">
        <v>549</v>
      </c>
      <c r="C76" s="863"/>
      <c r="D76" s="863"/>
      <c r="E76" s="863"/>
      <c r="F76" s="863"/>
      <c r="G76" s="863"/>
      <c r="H76" s="863"/>
      <c r="I76" s="863"/>
      <c r="J76" s="863"/>
      <c r="K76" s="863"/>
      <c r="L76" s="863"/>
      <c r="M76" s="863"/>
      <c r="N76" s="863"/>
      <c r="O76" s="863"/>
      <c r="P76" s="864"/>
      <c r="Q76" s="868">
        <v>9</v>
      </c>
      <c r="R76" s="869"/>
      <c r="S76" s="869"/>
      <c r="T76" s="869"/>
      <c r="U76" s="819"/>
      <c r="V76" s="870">
        <v>8</v>
      </c>
      <c r="W76" s="869"/>
      <c r="X76" s="869"/>
      <c r="Y76" s="869"/>
      <c r="Z76" s="819"/>
      <c r="AA76" s="870">
        <v>1</v>
      </c>
      <c r="AB76" s="869"/>
      <c r="AC76" s="869"/>
      <c r="AD76" s="869"/>
      <c r="AE76" s="819"/>
      <c r="AF76" s="870">
        <v>1</v>
      </c>
      <c r="AG76" s="869"/>
      <c r="AH76" s="869"/>
      <c r="AI76" s="869"/>
      <c r="AJ76" s="819"/>
      <c r="AK76" s="870">
        <v>0</v>
      </c>
      <c r="AL76" s="869"/>
      <c r="AM76" s="869"/>
      <c r="AN76" s="869"/>
      <c r="AO76" s="819"/>
      <c r="AP76" s="870">
        <v>0</v>
      </c>
      <c r="AQ76" s="869"/>
      <c r="AR76" s="869"/>
      <c r="AS76" s="869"/>
      <c r="AT76" s="819"/>
      <c r="AU76" s="870" t="s">
        <v>555</v>
      </c>
      <c r="AV76" s="869"/>
      <c r="AW76" s="869"/>
      <c r="AX76" s="869"/>
      <c r="AY76" s="819"/>
      <c r="AZ76" s="866"/>
      <c r="BA76" s="866"/>
      <c r="BB76" s="866"/>
      <c r="BC76" s="866"/>
      <c r="BD76" s="867"/>
      <c r="BE76" s="218"/>
      <c r="BF76" s="218"/>
      <c r="BG76" s="218"/>
      <c r="BH76" s="218"/>
      <c r="BI76" s="218"/>
      <c r="BJ76" s="218"/>
      <c r="BK76" s="218"/>
      <c r="BL76" s="218"/>
      <c r="BM76" s="218"/>
      <c r="BN76" s="218"/>
      <c r="BO76" s="218"/>
      <c r="BP76" s="218"/>
      <c r="BQ76" s="215">
        <v>70</v>
      </c>
      <c r="BR76" s="220"/>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9"/>
    </row>
    <row r="77" spans="1:131" s="200" customFormat="1" ht="26.25" customHeight="1">
      <c r="A77" s="214">
        <v>10</v>
      </c>
      <c r="B77" s="862" t="s">
        <v>546</v>
      </c>
      <c r="C77" s="863"/>
      <c r="D77" s="863"/>
      <c r="E77" s="863"/>
      <c r="F77" s="863"/>
      <c r="G77" s="863"/>
      <c r="H77" s="863"/>
      <c r="I77" s="863"/>
      <c r="J77" s="863"/>
      <c r="K77" s="863"/>
      <c r="L77" s="863"/>
      <c r="M77" s="863"/>
      <c r="N77" s="863"/>
      <c r="O77" s="863"/>
      <c r="P77" s="864"/>
      <c r="Q77" s="868">
        <v>70</v>
      </c>
      <c r="R77" s="869"/>
      <c r="S77" s="869"/>
      <c r="T77" s="869"/>
      <c r="U77" s="819"/>
      <c r="V77" s="870">
        <v>70</v>
      </c>
      <c r="W77" s="869"/>
      <c r="X77" s="869"/>
      <c r="Y77" s="869"/>
      <c r="Z77" s="819"/>
      <c r="AA77" s="870">
        <v>0</v>
      </c>
      <c r="AB77" s="869"/>
      <c r="AC77" s="869"/>
      <c r="AD77" s="869"/>
      <c r="AE77" s="819"/>
      <c r="AF77" s="870">
        <v>0</v>
      </c>
      <c r="AG77" s="869"/>
      <c r="AH77" s="869"/>
      <c r="AI77" s="869"/>
      <c r="AJ77" s="819"/>
      <c r="AK77" s="870">
        <v>0</v>
      </c>
      <c r="AL77" s="869"/>
      <c r="AM77" s="869"/>
      <c r="AN77" s="869"/>
      <c r="AO77" s="819"/>
      <c r="AP77" s="870" t="s">
        <v>555</v>
      </c>
      <c r="AQ77" s="869"/>
      <c r="AR77" s="869"/>
      <c r="AS77" s="869"/>
      <c r="AT77" s="819"/>
      <c r="AU77" s="870" t="s">
        <v>556</v>
      </c>
      <c r="AV77" s="869"/>
      <c r="AW77" s="869"/>
      <c r="AX77" s="869"/>
      <c r="AY77" s="819"/>
      <c r="AZ77" s="866"/>
      <c r="BA77" s="866"/>
      <c r="BB77" s="866"/>
      <c r="BC77" s="866"/>
      <c r="BD77" s="867"/>
      <c r="BE77" s="218"/>
      <c r="BF77" s="218"/>
      <c r="BG77" s="218"/>
      <c r="BH77" s="218"/>
      <c r="BI77" s="218"/>
      <c r="BJ77" s="218"/>
      <c r="BK77" s="218"/>
      <c r="BL77" s="218"/>
      <c r="BM77" s="218"/>
      <c r="BN77" s="218"/>
      <c r="BO77" s="218"/>
      <c r="BP77" s="218"/>
      <c r="BQ77" s="215">
        <v>71</v>
      </c>
      <c r="BR77" s="220"/>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9"/>
    </row>
    <row r="78" spans="1:131" s="200" customFormat="1" ht="26.25" customHeight="1">
      <c r="A78" s="214">
        <v>11</v>
      </c>
      <c r="B78" s="862" t="s">
        <v>547</v>
      </c>
      <c r="C78" s="863"/>
      <c r="D78" s="863"/>
      <c r="E78" s="863"/>
      <c r="F78" s="863"/>
      <c r="G78" s="863"/>
      <c r="H78" s="863"/>
      <c r="I78" s="863"/>
      <c r="J78" s="863"/>
      <c r="K78" s="863"/>
      <c r="L78" s="863"/>
      <c r="M78" s="863"/>
      <c r="N78" s="863"/>
      <c r="O78" s="863"/>
      <c r="P78" s="864"/>
      <c r="Q78" s="865">
        <v>422</v>
      </c>
      <c r="R78" s="820"/>
      <c r="S78" s="820"/>
      <c r="T78" s="820"/>
      <c r="U78" s="820"/>
      <c r="V78" s="820">
        <v>411</v>
      </c>
      <c r="W78" s="820"/>
      <c r="X78" s="820"/>
      <c r="Y78" s="820"/>
      <c r="Z78" s="820"/>
      <c r="AA78" s="820">
        <v>11</v>
      </c>
      <c r="AB78" s="820"/>
      <c r="AC78" s="820"/>
      <c r="AD78" s="820"/>
      <c r="AE78" s="820"/>
      <c r="AF78" s="820">
        <v>11</v>
      </c>
      <c r="AG78" s="820"/>
      <c r="AH78" s="820"/>
      <c r="AI78" s="820"/>
      <c r="AJ78" s="820"/>
      <c r="AK78" s="820">
        <v>256</v>
      </c>
      <c r="AL78" s="820"/>
      <c r="AM78" s="820"/>
      <c r="AN78" s="820"/>
      <c r="AO78" s="820"/>
      <c r="AP78" s="870" t="s">
        <v>555</v>
      </c>
      <c r="AQ78" s="869"/>
      <c r="AR78" s="869"/>
      <c r="AS78" s="869"/>
      <c r="AT78" s="819"/>
      <c r="AU78" s="870" t="s">
        <v>556</v>
      </c>
      <c r="AV78" s="869"/>
      <c r="AW78" s="869"/>
      <c r="AX78" s="869"/>
      <c r="AY78" s="819"/>
      <c r="AZ78" s="866"/>
      <c r="BA78" s="866"/>
      <c r="BB78" s="866"/>
      <c r="BC78" s="866"/>
      <c r="BD78" s="867"/>
      <c r="BE78" s="218"/>
      <c r="BF78" s="218"/>
      <c r="BG78" s="218"/>
      <c r="BH78" s="218"/>
      <c r="BI78" s="218"/>
      <c r="BJ78" s="221"/>
      <c r="BK78" s="221"/>
      <c r="BL78" s="221"/>
      <c r="BM78" s="221"/>
      <c r="BN78" s="221"/>
      <c r="BO78" s="218"/>
      <c r="BP78" s="218"/>
      <c r="BQ78" s="215">
        <v>72</v>
      </c>
      <c r="BR78" s="220"/>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9"/>
    </row>
    <row r="79" spans="1:131" s="200" customFormat="1" ht="26.25" customHeight="1">
      <c r="A79" s="214">
        <v>12</v>
      </c>
      <c r="B79" s="862" t="s">
        <v>548</v>
      </c>
      <c r="C79" s="863"/>
      <c r="D79" s="863"/>
      <c r="E79" s="863"/>
      <c r="F79" s="863"/>
      <c r="G79" s="863"/>
      <c r="H79" s="863"/>
      <c r="I79" s="863"/>
      <c r="J79" s="863"/>
      <c r="K79" s="863"/>
      <c r="L79" s="863"/>
      <c r="M79" s="863"/>
      <c r="N79" s="863"/>
      <c r="O79" s="863"/>
      <c r="P79" s="864"/>
      <c r="Q79" s="865">
        <v>987</v>
      </c>
      <c r="R79" s="820"/>
      <c r="S79" s="820"/>
      <c r="T79" s="820"/>
      <c r="U79" s="820"/>
      <c r="V79" s="820">
        <v>338</v>
      </c>
      <c r="W79" s="820"/>
      <c r="X79" s="820"/>
      <c r="Y79" s="820"/>
      <c r="Z79" s="820"/>
      <c r="AA79" s="820">
        <v>649</v>
      </c>
      <c r="AB79" s="820"/>
      <c r="AC79" s="820"/>
      <c r="AD79" s="820"/>
      <c r="AE79" s="820"/>
      <c r="AF79" s="820">
        <v>649</v>
      </c>
      <c r="AG79" s="820"/>
      <c r="AH79" s="820"/>
      <c r="AI79" s="820"/>
      <c r="AJ79" s="820"/>
      <c r="AK79" s="820">
        <v>79</v>
      </c>
      <c r="AL79" s="820"/>
      <c r="AM79" s="820"/>
      <c r="AN79" s="820"/>
      <c r="AO79" s="820"/>
      <c r="AP79" s="820">
        <v>759</v>
      </c>
      <c r="AQ79" s="820"/>
      <c r="AR79" s="820"/>
      <c r="AS79" s="820"/>
      <c r="AT79" s="820"/>
      <c r="AU79" s="820">
        <v>161</v>
      </c>
      <c r="AV79" s="820"/>
      <c r="AW79" s="820"/>
      <c r="AX79" s="820"/>
      <c r="AY79" s="820"/>
      <c r="AZ79" s="866"/>
      <c r="BA79" s="866"/>
      <c r="BB79" s="866"/>
      <c r="BC79" s="866"/>
      <c r="BD79" s="867"/>
      <c r="BE79" s="218"/>
      <c r="BF79" s="218"/>
      <c r="BG79" s="218"/>
      <c r="BH79" s="218"/>
      <c r="BI79" s="218"/>
      <c r="BJ79" s="221"/>
      <c r="BK79" s="221"/>
      <c r="BL79" s="221"/>
      <c r="BM79" s="221"/>
      <c r="BN79" s="221"/>
      <c r="BO79" s="218"/>
      <c r="BP79" s="218"/>
      <c r="BQ79" s="215">
        <v>73</v>
      </c>
      <c r="BR79" s="220"/>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9"/>
    </row>
    <row r="80" spans="1:131" s="200" customFormat="1" ht="26.25" customHeight="1">
      <c r="A80" s="214">
        <v>13</v>
      </c>
      <c r="B80" s="862"/>
      <c r="C80" s="863"/>
      <c r="D80" s="863"/>
      <c r="E80" s="863"/>
      <c r="F80" s="863"/>
      <c r="G80" s="863"/>
      <c r="H80" s="863"/>
      <c r="I80" s="863"/>
      <c r="J80" s="863"/>
      <c r="K80" s="863"/>
      <c r="L80" s="863"/>
      <c r="M80" s="863"/>
      <c r="N80" s="863"/>
      <c r="O80" s="863"/>
      <c r="P80" s="864"/>
      <c r="Q80" s="865"/>
      <c r="R80" s="820"/>
      <c r="S80" s="820"/>
      <c r="T80" s="820"/>
      <c r="U80" s="820"/>
      <c r="V80" s="820"/>
      <c r="W80" s="820"/>
      <c r="X80" s="82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0"/>
      <c r="AY80" s="820"/>
      <c r="AZ80" s="866"/>
      <c r="BA80" s="866"/>
      <c r="BB80" s="866"/>
      <c r="BC80" s="866"/>
      <c r="BD80" s="867"/>
      <c r="BE80" s="218"/>
      <c r="BF80" s="218"/>
      <c r="BG80" s="218"/>
      <c r="BH80" s="218"/>
      <c r="BI80" s="218"/>
      <c r="BJ80" s="218"/>
      <c r="BK80" s="218"/>
      <c r="BL80" s="218"/>
      <c r="BM80" s="218"/>
      <c r="BN80" s="218"/>
      <c r="BO80" s="218"/>
      <c r="BP80" s="218"/>
      <c r="BQ80" s="215">
        <v>74</v>
      </c>
      <c r="BR80" s="220"/>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9"/>
    </row>
    <row r="81" spans="1:131" s="200" customFormat="1" ht="26.25" customHeight="1">
      <c r="A81" s="214">
        <v>14</v>
      </c>
      <c r="B81" s="862"/>
      <c r="C81" s="863"/>
      <c r="D81" s="863"/>
      <c r="E81" s="863"/>
      <c r="F81" s="863"/>
      <c r="G81" s="863"/>
      <c r="H81" s="863"/>
      <c r="I81" s="863"/>
      <c r="J81" s="863"/>
      <c r="K81" s="863"/>
      <c r="L81" s="863"/>
      <c r="M81" s="863"/>
      <c r="N81" s="863"/>
      <c r="O81" s="863"/>
      <c r="P81" s="864"/>
      <c r="Q81" s="865"/>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820"/>
      <c r="AP81" s="820"/>
      <c r="AQ81" s="820"/>
      <c r="AR81" s="820"/>
      <c r="AS81" s="820"/>
      <c r="AT81" s="820"/>
      <c r="AU81" s="820"/>
      <c r="AV81" s="820"/>
      <c r="AW81" s="820"/>
      <c r="AX81" s="820"/>
      <c r="AY81" s="820"/>
      <c r="AZ81" s="866"/>
      <c r="BA81" s="866"/>
      <c r="BB81" s="866"/>
      <c r="BC81" s="866"/>
      <c r="BD81" s="867"/>
      <c r="BE81" s="218"/>
      <c r="BF81" s="218"/>
      <c r="BG81" s="218"/>
      <c r="BH81" s="218"/>
      <c r="BI81" s="218"/>
      <c r="BJ81" s="218"/>
      <c r="BK81" s="218"/>
      <c r="BL81" s="218"/>
      <c r="BM81" s="218"/>
      <c r="BN81" s="218"/>
      <c r="BO81" s="218"/>
      <c r="BP81" s="218"/>
      <c r="BQ81" s="215">
        <v>75</v>
      </c>
      <c r="BR81" s="220"/>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9"/>
    </row>
    <row r="82" spans="1:131" s="200" customFormat="1" ht="26.25" customHeight="1">
      <c r="A82" s="214">
        <v>15</v>
      </c>
      <c r="B82" s="862"/>
      <c r="C82" s="863"/>
      <c r="D82" s="863"/>
      <c r="E82" s="863"/>
      <c r="F82" s="863"/>
      <c r="G82" s="863"/>
      <c r="H82" s="863"/>
      <c r="I82" s="863"/>
      <c r="J82" s="863"/>
      <c r="K82" s="863"/>
      <c r="L82" s="863"/>
      <c r="M82" s="863"/>
      <c r="N82" s="863"/>
      <c r="O82" s="863"/>
      <c r="P82" s="864"/>
      <c r="Q82" s="865"/>
      <c r="R82" s="820"/>
      <c r="S82" s="820"/>
      <c r="T82" s="820"/>
      <c r="U82" s="820"/>
      <c r="V82" s="820"/>
      <c r="W82" s="820"/>
      <c r="X82" s="820"/>
      <c r="Y82" s="820"/>
      <c r="Z82" s="820"/>
      <c r="AA82" s="820"/>
      <c r="AB82" s="820"/>
      <c r="AC82" s="820"/>
      <c r="AD82" s="820"/>
      <c r="AE82" s="820"/>
      <c r="AF82" s="820"/>
      <c r="AG82" s="820"/>
      <c r="AH82" s="820"/>
      <c r="AI82" s="820"/>
      <c r="AJ82" s="820"/>
      <c r="AK82" s="820"/>
      <c r="AL82" s="820"/>
      <c r="AM82" s="820"/>
      <c r="AN82" s="820"/>
      <c r="AO82" s="820"/>
      <c r="AP82" s="820"/>
      <c r="AQ82" s="820"/>
      <c r="AR82" s="820"/>
      <c r="AS82" s="820"/>
      <c r="AT82" s="820"/>
      <c r="AU82" s="820"/>
      <c r="AV82" s="820"/>
      <c r="AW82" s="820"/>
      <c r="AX82" s="820"/>
      <c r="AY82" s="820"/>
      <c r="AZ82" s="866"/>
      <c r="BA82" s="866"/>
      <c r="BB82" s="866"/>
      <c r="BC82" s="866"/>
      <c r="BD82" s="867"/>
      <c r="BE82" s="218"/>
      <c r="BF82" s="218"/>
      <c r="BG82" s="218"/>
      <c r="BH82" s="218"/>
      <c r="BI82" s="218"/>
      <c r="BJ82" s="218"/>
      <c r="BK82" s="218"/>
      <c r="BL82" s="218"/>
      <c r="BM82" s="218"/>
      <c r="BN82" s="218"/>
      <c r="BO82" s="218"/>
      <c r="BP82" s="218"/>
      <c r="BQ82" s="215">
        <v>76</v>
      </c>
      <c r="BR82" s="220"/>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9"/>
    </row>
    <row r="83" spans="1:131" s="200" customFormat="1" ht="26.25" customHeight="1">
      <c r="A83" s="214">
        <v>16</v>
      </c>
      <c r="B83" s="862"/>
      <c r="C83" s="863"/>
      <c r="D83" s="863"/>
      <c r="E83" s="863"/>
      <c r="F83" s="863"/>
      <c r="G83" s="863"/>
      <c r="H83" s="863"/>
      <c r="I83" s="863"/>
      <c r="J83" s="863"/>
      <c r="K83" s="863"/>
      <c r="L83" s="863"/>
      <c r="M83" s="863"/>
      <c r="N83" s="863"/>
      <c r="O83" s="863"/>
      <c r="P83" s="864"/>
      <c r="Q83" s="865"/>
      <c r="R83" s="820"/>
      <c r="S83" s="820"/>
      <c r="T83" s="820"/>
      <c r="U83" s="820"/>
      <c r="V83" s="820"/>
      <c r="W83" s="820"/>
      <c r="X83" s="820"/>
      <c r="Y83" s="820"/>
      <c r="Z83" s="820"/>
      <c r="AA83" s="820"/>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20"/>
      <c r="AY83" s="820"/>
      <c r="AZ83" s="866"/>
      <c r="BA83" s="866"/>
      <c r="BB83" s="866"/>
      <c r="BC83" s="866"/>
      <c r="BD83" s="867"/>
      <c r="BE83" s="218"/>
      <c r="BF83" s="218"/>
      <c r="BG83" s="218"/>
      <c r="BH83" s="218"/>
      <c r="BI83" s="218"/>
      <c r="BJ83" s="218"/>
      <c r="BK83" s="218"/>
      <c r="BL83" s="218"/>
      <c r="BM83" s="218"/>
      <c r="BN83" s="218"/>
      <c r="BO83" s="218"/>
      <c r="BP83" s="218"/>
      <c r="BQ83" s="215">
        <v>77</v>
      </c>
      <c r="BR83" s="220"/>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9"/>
    </row>
    <row r="84" spans="1:131" s="200" customFormat="1" ht="26.25" customHeight="1">
      <c r="A84" s="214">
        <v>17</v>
      </c>
      <c r="B84" s="862"/>
      <c r="C84" s="863"/>
      <c r="D84" s="863"/>
      <c r="E84" s="863"/>
      <c r="F84" s="863"/>
      <c r="G84" s="863"/>
      <c r="H84" s="863"/>
      <c r="I84" s="863"/>
      <c r="J84" s="863"/>
      <c r="K84" s="863"/>
      <c r="L84" s="863"/>
      <c r="M84" s="863"/>
      <c r="N84" s="863"/>
      <c r="O84" s="863"/>
      <c r="P84" s="864"/>
      <c r="Q84" s="865"/>
      <c r="R84" s="820"/>
      <c r="S84" s="820"/>
      <c r="T84" s="820"/>
      <c r="U84" s="820"/>
      <c r="V84" s="820"/>
      <c r="W84" s="820"/>
      <c r="X84" s="820"/>
      <c r="Y84" s="820"/>
      <c r="Z84" s="820"/>
      <c r="AA84" s="820"/>
      <c r="AB84" s="820"/>
      <c r="AC84" s="820"/>
      <c r="AD84" s="820"/>
      <c r="AE84" s="820"/>
      <c r="AF84" s="820"/>
      <c r="AG84" s="820"/>
      <c r="AH84" s="820"/>
      <c r="AI84" s="820"/>
      <c r="AJ84" s="820"/>
      <c r="AK84" s="820"/>
      <c r="AL84" s="820"/>
      <c r="AM84" s="820"/>
      <c r="AN84" s="820"/>
      <c r="AO84" s="820"/>
      <c r="AP84" s="820"/>
      <c r="AQ84" s="820"/>
      <c r="AR84" s="820"/>
      <c r="AS84" s="820"/>
      <c r="AT84" s="820"/>
      <c r="AU84" s="820"/>
      <c r="AV84" s="820"/>
      <c r="AW84" s="820"/>
      <c r="AX84" s="820"/>
      <c r="AY84" s="820"/>
      <c r="AZ84" s="866"/>
      <c r="BA84" s="866"/>
      <c r="BB84" s="866"/>
      <c r="BC84" s="866"/>
      <c r="BD84" s="867"/>
      <c r="BE84" s="218"/>
      <c r="BF84" s="218"/>
      <c r="BG84" s="218"/>
      <c r="BH84" s="218"/>
      <c r="BI84" s="218"/>
      <c r="BJ84" s="218"/>
      <c r="BK84" s="218"/>
      <c r="BL84" s="218"/>
      <c r="BM84" s="218"/>
      <c r="BN84" s="218"/>
      <c r="BO84" s="218"/>
      <c r="BP84" s="218"/>
      <c r="BQ84" s="215">
        <v>78</v>
      </c>
      <c r="BR84" s="220"/>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9"/>
    </row>
    <row r="85" spans="1:131" s="200" customFormat="1" ht="26.25" customHeight="1">
      <c r="A85" s="214">
        <v>18</v>
      </c>
      <c r="B85" s="862"/>
      <c r="C85" s="863"/>
      <c r="D85" s="863"/>
      <c r="E85" s="863"/>
      <c r="F85" s="863"/>
      <c r="G85" s="863"/>
      <c r="H85" s="863"/>
      <c r="I85" s="863"/>
      <c r="J85" s="863"/>
      <c r="K85" s="863"/>
      <c r="L85" s="863"/>
      <c r="M85" s="863"/>
      <c r="N85" s="863"/>
      <c r="O85" s="863"/>
      <c r="P85" s="864"/>
      <c r="Q85" s="865"/>
      <c r="R85" s="820"/>
      <c r="S85" s="820"/>
      <c r="T85" s="820"/>
      <c r="U85" s="820"/>
      <c r="V85" s="820"/>
      <c r="W85" s="820"/>
      <c r="X85" s="820"/>
      <c r="Y85" s="820"/>
      <c r="Z85" s="820"/>
      <c r="AA85" s="820"/>
      <c r="AB85" s="820"/>
      <c r="AC85" s="820"/>
      <c r="AD85" s="820"/>
      <c r="AE85" s="820"/>
      <c r="AF85" s="820"/>
      <c r="AG85" s="820"/>
      <c r="AH85" s="820"/>
      <c r="AI85" s="820"/>
      <c r="AJ85" s="820"/>
      <c r="AK85" s="820"/>
      <c r="AL85" s="820"/>
      <c r="AM85" s="820"/>
      <c r="AN85" s="820"/>
      <c r="AO85" s="820"/>
      <c r="AP85" s="820"/>
      <c r="AQ85" s="820"/>
      <c r="AR85" s="820"/>
      <c r="AS85" s="820"/>
      <c r="AT85" s="820"/>
      <c r="AU85" s="820"/>
      <c r="AV85" s="820"/>
      <c r="AW85" s="820"/>
      <c r="AX85" s="820"/>
      <c r="AY85" s="820"/>
      <c r="AZ85" s="866"/>
      <c r="BA85" s="866"/>
      <c r="BB85" s="866"/>
      <c r="BC85" s="866"/>
      <c r="BD85" s="867"/>
      <c r="BE85" s="218"/>
      <c r="BF85" s="218"/>
      <c r="BG85" s="218"/>
      <c r="BH85" s="218"/>
      <c r="BI85" s="218"/>
      <c r="BJ85" s="218"/>
      <c r="BK85" s="218"/>
      <c r="BL85" s="218"/>
      <c r="BM85" s="218"/>
      <c r="BN85" s="218"/>
      <c r="BO85" s="218"/>
      <c r="BP85" s="218"/>
      <c r="BQ85" s="215">
        <v>79</v>
      </c>
      <c r="BR85" s="220"/>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9"/>
    </row>
    <row r="86" spans="1:131" s="200" customFormat="1" ht="26.25" customHeight="1">
      <c r="A86" s="214">
        <v>19</v>
      </c>
      <c r="B86" s="862"/>
      <c r="C86" s="863"/>
      <c r="D86" s="863"/>
      <c r="E86" s="863"/>
      <c r="F86" s="863"/>
      <c r="G86" s="863"/>
      <c r="H86" s="863"/>
      <c r="I86" s="863"/>
      <c r="J86" s="863"/>
      <c r="K86" s="863"/>
      <c r="L86" s="863"/>
      <c r="M86" s="863"/>
      <c r="N86" s="863"/>
      <c r="O86" s="863"/>
      <c r="P86" s="864"/>
      <c r="Q86" s="865"/>
      <c r="R86" s="820"/>
      <c r="S86" s="820"/>
      <c r="T86" s="820"/>
      <c r="U86" s="820"/>
      <c r="V86" s="820"/>
      <c r="W86" s="820"/>
      <c r="X86" s="820"/>
      <c r="Y86" s="820"/>
      <c r="Z86" s="820"/>
      <c r="AA86" s="820"/>
      <c r="AB86" s="820"/>
      <c r="AC86" s="820"/>
      <c r="AD86" s="820"/>
      <c r="AE86" s="820"/>
      <c r="AF86" s="820"/>
      <c r="AG86" s="820"/>
      <c r="AH86" s="820"/>
      <c r="AI86" s="820"/>
      <c r="AJ86" s="820"/>
      <c r="AK86" s="820"/>
      <c r="AL86" s="820"/>
      <c r="AM86" s="820"/>
      <c r="AN86" s="820"/>
      <c r="AO86" s="820"/>
      <c r="AP86" s="820"/>
      <c r="AQ86" s="820"/>
      <c r="AR86" s="820"/>
      <c r="AS86" s="820"/>
      <c r="AT86" s="820"/>
      <c r="AU86" s="820"/>
      <c r="AV86" s="820"/>
      <c r="AW86" s="820"/>
      <c r="AX86" s="820"/>
      <c r="AY86" s="820"/>
      <c r="AZ86" s="866"/>
      <c r="BA86" s="866"/>
      <c r="BB86" s="866"/>
      <c r="BC86" s="866"/>
      <c r="BD86" s="867"/>
      <c r="BE86" s="218"/>
      <c r="BF86" s="218"/>
      <c r="BG86" s="218"/>
      <c r="BH86" s="218"/>
      <c r="BI86" s="218"/>
      <c r="BJ86" s="218"/>
      <c r="BK86" s="218"/>
      <c r="BL86" s="218"/>
      <c r="BM86" s="218"/>
      <c r="BN86" s="218"/>
      <c r="BO86" s="218"/>
      <c r="BP86" s="218"/>
      <c r="BQ86" s="215">
        <v>80</v>
      </c>
      <c r="BR86" s="220"/>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9"/>
    </row>
    <row r="87" spans="1:131" s="200" customFormat="1" ht="26.25" customHeight="1">
      <c r="A87" s="222">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8"/>
      <c r="BF87" s="218"/>
      <c r="BG87" s="218"/>
      <c r="BH87" s="218"/>
      <c r="BI87" s="218"/>
      <c r="BJ87" s="218"/>
      <c r="BK87" s="218"/>
      <c r="BL87" s="218"/>
      <c r="BM87" s="218"/>
      <c r="BN87" s="218"/>
      <c r="BO87" s="218"/>
      <c r="BP87" s="218"/>
      <c r="BQ87" s="215">
        <v>81</v>
      </c>
      <c r="BR87" s="220"/>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9"/>
    </row>
    <row r="88" spans="1:131" s="200" customFormat="1" ht="26.25" customHeight="1" thickBot="1">
      <c r="A88" s="217" t="s">
        <v>371</v>
      </c>
      <c r="B88" s="780" t="s">
        <v>397</v>
      </c>
      <c r="C88" s="781"/>
      <c r="D88" s="781"/>
      <c r="E88" s="781"/>
      <c r="F88" s="781"/>
      <c r="G88" s="781"/>
      <c r="H88" s="781"/>
      <c r="I88" s="781"/>
      <c r="J88" s="781"/>
      <c r="K88" s="781"/>
      <c r="L88" s="781"/>
      <c r="M88" s="781"/>
      <c r="N88" s="781"/>
      <c r="O88" s="781"/>
      <c r="P88" s="782"/>
      <c r="Q88" s="827"/>
      <c r="R88" s="828"/>
      <c r="S88" s="828"/>
      <c r="T88" s="828"/>
      <c r="U88" s="828"/>
      <c r="V88" s="828"/>
      <c r="W88" s="828"/>
      <c r="X88" s="828"/>
      <c r="Y88" s="828"/>
      <c r="Z88" s="828"/>
      <c r="AA88" s="828"/>
      <c r="AB88" s="828"/>
      <c r="AC88" s="828"/>
      <c r="AD88" s="828"/>
      <c r="AE88" s="828"/>
      <c r="AF88" s="831">
        <f>SUM(AF68:AJ87)</f>
        <v>3482</v>
      </c>
      <c r="AG88" s="831"/>
      <c r="AH88" s="831"/>
      <c r="AI88" s="831"/>
      <c r="AJ88" s="831"/>
      <c r="AK88" s="828"/>
      <c r="AL88" s="828"/>
      <c r="AM88" s="828"/>
      <c r="AN88" s="828"/>
      <c r="AO88" s="828"/>
      <c r="AP88" s="831">
        <f t="shared" ref="AP88" si="0">SUM(AP68:AT87)</f>
        <v>2947</v>
      </c>
      <c r="AQ88" s="831"/>
      <c r="AR88" s="831"/>
      <c r="AS88" s="831"/>
      <c r="AT88" s="831"/>
      <c r="AU88" s="831">
        <f t="shared" ref="AU88" si="1">SUM(AU68:AY87)</f>
        <v>181</v>
      </c>
      <c r="AV88" s="831"/>
      <c r="AW88" s="831"/>
      <c r="AX88" s="831"/>
      <c r="AY88" s="831"/>
      <c r="AZ88" s="836"/>
      <c r="BA88" s="836"/>
      <c r="BB88" s="836"/>
      <c r="BC88" s="836"/>
      <c r="BD88" s="837"/>
      <c r="BE88" s="218"/>
      <c r="BF88" s="218"/>
      <c r="BG88" s="218"/>
      <c r="BH88" s="218"/>
      <c r="BI88" s="218"/>
      <c r="BJ88" s="218"/>
      <c r="BK88" s="218"/>
      <c r="BL88" s="218"/>
      <c r="BM88" s="218"/>
      <c r="BN88" s="218"/>
      <c r="BO88" s="218"/>
      <c r="BP88" s="218"/>
      <c r="BQ88" s="215">
        <v>82</v>
      </c>
      <c r="BR88" s="220"/>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780" t="s">
        <v>398</v>
      </c>
      <c r="BS102" s="781"/>
      <c r="BT102" s="781"/>
      <c r="BU102" s="781"/>
      <c r="BV102" s="781"/>
      <c r="BW102" s="781"/>
      <c r="BX102" s="781"/>
      <c r="BY102" s="781"/>
      <c r="BZ102" s="781"/>
      <c r="CA102" s="781"/>
      <c r="CB102" s="781"/>
      <c r="CC102" s="781"/>
      <c r="CD102" s="781"/>
      <c r="CE102" s="781"/>
      <c r="CF102" s="781"/>
      <c r="CG102" s="782"/>
      <c r="CH102" s="878"/>
      <c r="CI102" s="879"/>
      <c r="CJ102" s="879"/>
      <c r="CK102" s="879"/>
      <c r="CL102" s="880"/>
      <c r="CM102" s="878"/>
      <c r="CN102" s="879"/>
      <c r="CO102" s="879"/>
      <c r="CP102" s="879"/>
      <c r="CQ102" s="880"/>
      <c r="CR102" s="881">
        <v>30</v>
      </c>
      <c r="CS102" s="839"/>
      <c r="CT102" s="839"/>
      <c r="CU102" s="839"/>
      <c r="CV102" s="882"/>
      <c r="CW102" s="881">
        <v>55</v>
      </c>
      <c r="CX102" s="839"/>
      <c r="CY102" s="839"/>
      <c r="CZ102" s="839"/>
      <c r="DA102" s="882"/>
      <c r="DB102" s="881"/>
      <c r="DC102" s="839"/>
      <c r="DD102" s="839"/>
      <c r="DE102" s="839"/>
      <c r="DF102" s="882"/>
      <c r="DG102" s="881"/>
      <c r="DH102" s="839"/>
      <c r="DI102" s="839"/>
      <c r="DJ102" s="839"/>
      <c r="DK102" s="882"/>
      <c r="DL102" s="881"/>
      <c r="DM102" s="839"/>
      <c r="DN102" s="839"/>
      <c r="DO102" s="839"/>
      <c r="DP102" s="882"/>
      <c r="DQ102" s="881"/>
      <c r="DR102" s="839"/>
      <c r="DS102" s="839"/>
      <c r="DT102" s="839"/>
      <c r="DU102" s="882"/>
      <c r="DV102" s="905"/>
      <c r="DW102" s="906"/>
      <c r="DX102" s="906"/>
      <c r="DY102" s="906"/>
      <c r="DZ102" s="907"/>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8" t="s">
        <v>399</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09" t="s">
        <v>400</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0" t="s">
        <v>403</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404</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99" customFormat="1" ht="26.25" customHeight="1">
      <c r="A109" s="903" t="s">
        <v>405</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406</v>
      </c>
      <c r="AB109" s="884"/>
      <c r="AC109" s="884"/>
      <c r="AD109" s="884"/>
      <c r="AE109" s="885"/>
      <c r="AF109" s="883" t="s">
        <v>289</v>
      </c>
      <c r="AG109" s="884"/>
      <c r="AH109" s="884"/>
      <c r="AI109" s="884"/>
      <c r="AJ109" s="885"/>
      <c r="AK109" s="883" t="s">
        <v>288</v>
      </c>
      <c r="AL109" s="884"/>
      <c r="AM109" s="884"/>
      <c r="AN109" s="884"/>
      <c r="AO109" s="885"/>
      <c r="AP109" s="883" t="s">
        <v>407</v>
      </c>
      <c r="AQ109" s="884"/>
      <c r="AR109" s="884"/>
      <c r="AS109" s="884"/>
      <c r="AT109" s="886"/>
      <c r="AU109" s="903" t="s">
        <v>405</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406</v>
      </c>
      <c r="BR109" s="884"/>
      <c r="BS109" s="884"/>
      <c r="BT109" s="884"/>
      <c r="BU109" s="885"/>
      <c r="BV109" s="883" t="s">
        <v>289</v>
      </c>
      <c r="BW109" s="884"/>
      <c r="BX109" s="884"/>
      <c r="BY109" s="884"/>
      <c r="BZ109" s="885"/>
      <c r="CA109" s="883" t="s">
        <v>288</v>
      </c>
      <c r="CB109" s="884"/>
      <c r="CC109" s="884"/>
      <c r="CD109" s="884"/>
      <c r="CE109" s="885"/>
      <c r="CF109" s="904" t="s">
        <v>407</v>
      </c>
      <c r="CG109" s="904"/>
      <c r="CH109" s="904"/>
      <c r="CI109" s="904"/>
      <c r="CJ109" s="904"/>
      <c r="CK109" s="883" t="s">
        <v>408</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406</v>
      </c>
      <c r="DH109" s="884"/>
      <c r="DI109" s="884"/>
      <c r="DJ109" s="884"/>
      <c r="DK109" s="885"/>
      <c r="DL109" s="883" t="s">
        <v>289</v>
      </c>
      <c r="DM109" s="884"/>
      <c r="DN109" s="884"/>
      <c r="DO109" s="884"/>
      <c r="DP109" s="885"/>
      <c r="DQ109" s="883" t="s">
        <v>288</v>
      </c>
      <c r="DR109" s="884"/>
      <c r="DS109" s="884"/>
      <c r="DT109" s="884"/>
      <c r="DU109" s="885"/>
      <c r="DV109" s="883" t="s">
        <v>407</v>
      </c>
      <c r="DW109" s="884"/>
      <c r="DX109" s="884"/>
      <c r="DY109" s="884"/>
      <c r="DZ109" s="886"/>
    </row>
    <row r="110" spans="1:131" s="199" customFormat="1" ht="26.25" customHeight="1">
      <c r="A110" s="887" t="s">
        <v>409</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182566</v>
      </c>
      <c r="AB110" s="891"/>
      <c r="AC110" s="891"/>
      <c r="AD110" s="891"/>
      <c r="AE110" s="892"/>
      <c r="AF110" s="893">
        <v>175094</v>
      </c>
      <c r="AG110" s="891"/>
      <c r="AH110" s="891"/>
      <c r="AI110" s="891"/>
      <c r="AJ110" s="892"/>
      <c r="AK110" s="893">
        <v>179907</v>
      </c>
      <c r="AL110" s="891"/>
      <c r="AM110" s="891"/>
      <c r="AN110" s="891"/>
      <c r="AO110" s="892"/>
      <c r="AP110" s="894">
        <v>13.3</v>
      </c>
      <c r="AQ110" s="895"/>
      <c r="AR110" s="895"/>
      <c r="AS110" s="895"/>
      <c r="AT110" s="896"/>
      <c r="AU110" s="897" t="s">
        <v>61</v>
      </c>
      <c r="AV110" s="898"/>
      <c r="AW110" s="898"/>
      <c r="AX110" s="898"/>
      <c r="AY110" s="898"/>
      <c r="AZ110" s="939" t="s">
        <v>410</v>
      </c>
      <c r="BA110" s="888"/>
      <c r="BB110" s="888"/>
      <c r="BC110" s="888"/>
      <c r="BD110" s="888"/>
      <c r="BE110" s="888"/>
      <c r="BF110" s="888"/>
      <c r="BG110" s="888"/>
      <c r="BH110" s="888"/>
      <c r="BI110" s="888"/>
      <c r="BJ110" s="888"/>
      <c r="BK110" s="888"/>
      <c r="BL110" s="888"/>
      <c r="BM110" s="888"/>
      <c r="BN110" s="888"/>
      <c r="BO110" s="888"/>
      <c r="BP110" s="889"/>
      <c r="BQ110" s="925">
        <v>1839634</v>
      </c>
      <c r="BR110" s="926"/>
      <c r="BS110" s="926"/>
      <c r="BT110" s="926"/>
      <c r="BU110" s="926"/>
      <c r="BV110" s="926">
        <v>1930963</v>
      </c>
      <c r="BW110" s="926"/>
      <c r="BX110" s="926"/>
      <c r="BY110" s="926"/>
      <c r="BZ110" s="926"/>
      <c r="CA110" s="926">
        <v>2024478</v>
      </c>
      <c r="CB110" s="926"/>
      <c r="CC110" s="926"/>
      <c r="CD110" s="926"/>
      <c r="CE110" s="926"/>
      <c r="CF110" s="940">
        <v>149.9</v>
      </c>
      <c r="CG110" s="941"/>
      <c r="CH110" s="941"/>
      <c r="CI110" s="941"/>
      <c r="CJ110" s="941"/>
      <c r="CK110" s="942" t="s">
        <v>411</v>
      </c>
      <c r="CL110" s="943"/>
      <c r="CM110" s="922" t="s">
        <v>412</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925" t="s">
        <v>113</v>
      </c>
      <c r="DH110" s="926"/>
      <c r="DI110" s="926"/>
      <c r="DJ110" s="926"/>
      <c r="DK110" s="926"/>
      <c r="DL110" s="926" t="s">
        <v>113</v>
      </c>
      <c r="DM110" s="926"/>
      <c r="DN110" s="926"/>
      <c r="DO110" s="926"/>
      <c r="DP110" s="926"/>
      <c r="DQ110" s="926" t="s">
        <v>113</v>
      </c>
      <c r="DR110" s="926"/>
      <c r="DS110" s="926"/>
      <c r="DT110" s="926"/>
      <c r="DU110" s="926"/>
      <c r="DV110" s="927" t="s">
        <v>113</v>
      </c>
      <c r="DW110" s="927"/>
      <c r="DX110" s="927"/>
      <c r="DY110" s="927"/>
      <c r="DZ110" s="928"/>
    </row>
    <row r="111" spans="1:131" s="199" customFormat="1" ht="26.25" customHeight="1">
      <c r="A111" s="929" t="s">
        <v>413</v>
      </c>
      <c r="B111" s="930"/>
      <c r="C111" s="930"/>
      <c r="D111" s="930"/>
      <c r="E111" s="930"/>
      <c r="F111" s="930"/>
      <c r="G111" s="930"/>
      <c r="H111" s="930"/>
      <c r="I111" s="930"/>
      <c r="J111" s="930"/>
      <c r="K111" s="930"/>
      <c r="L111" s="930"/>
      <c r="M111" s="930"/>
      <c r="N111" s="930"/>
      <c r="O111" s="930"/>
      <c r="P111" s="930"/>
      <c r="Q111" s="930"/>
      <c r="R111" s="930"/>
      <c r="S111" s="930"/>
      <c r="T111" s="930"/>
      <c r="U111" s="930"/>
      <c r="V111" s="930"/>
      <c r="W111" s="930"/>
      <c r="X111" s="930"/>
      <c r="Y111" s="930"/>
      <c r="Z111" s="931"/>
      <c r="AA111" s="932" t="s">
        <v>113</v>
      </c>
      <c r="AB111" s="933"/>
      <c r="AC111" s="933"/>
      <c r="AD111" s="933"/>
      <c r="AE111" s="934"/>
      <c r="AF111" s="935" t="s">
        <v>113</v>
      </c>
      <c r="AG111" s="933"/>
      <c r="AH111" s="933"/>
      <c r="AI111" s="933"/>
      <c r="AJ111" s="934"/>
      <c r="AK111" s="935" t="s">
        <v>113</v>
      </c>
      <c r="AL111" s="933"/>
      <c r="AM111" s="933"/>
      <c r="AN111" s="933"/>
      <c r="AO111" s="934"/>
      <c r="AP111" s="936" t="s">
        <v>113</v>
      </c>
      <c r="AQ111" s="937"/>
      <c r="AR111" s="937"/>
      <c r="AS111" s="937"/>
      <c r="AT111" s="938"/>
      <c r="AU111" s="899"/>
      <c r="AV111" s="900"/>
      <c r="AW111" s="900"/>
      <c r="AX111" s="900"/>
      <c r="AY111" s="900"/>
      <c r="AZ111" s="948" t="s">
        <v>414</v>
      </c>
      <c r="BA111" s="949"/>
      <c r="BB111" s="949"/>
      <c r="BC111" s="949"/>
      <c r="BD111" s="949"/>
      <c r="BE111" s="949"/>
      <c r="BF111" s="949"/>
      <c r="BG111" s="949"/>
      <c r="BH111" s="949"/>
      <c r="BI111" s="949"/>
      <c r="BJ111" s="949"/>
      <c r="BK111" s="949"/>
      <c r="BL111" s="949"/>
      <c r="BM111" s="949"/>
      <c r="BN111" s="949"/>
      <c r="BO111" s="949"/>
      <c r="BP111" s="950"/>
      <c r="BQ111" s="918" t="s">
        <v>113</v>
      </c>
      <c r="BR111" s="919"/>
      <c r="BS111" s="919"/>
      <c r="BT111" s="919"/>
      <c r="BU111" s="919"/>
      <c r="BV111" s="919" t="s">
        <v>113</v>
      </c>
      <c r="BW111" s="919"/>
      <c r="BX111" s="919"/>
      <c r="BY111" s="919"/>
      <c r="BZ111" s="919"/>
      <c r="CA111" s="919" t="s">
        <v>113</v>
      </c>
      <c r="CB111" s="919"/>
      <c r="CC111" s="919"/>
      <c r="CD111" s="919"/>
      <c r="CE111" s="919"/>
      <c r="CF111" s="913" t="s">
        <v>113</v>
      </c>
      <c r="CG111" s="914"/>
      <c r="CH111" s="914"/>
      <c r="CI111" s="914"/>
      <c r="CJ111" s="914"/>
      <c r="CK111" s="944"/>
      <c r="CL111" s="945"/>
      <c r="CM111" s="915" t="s">
        <v>415</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18" t="s">
        <v>113</v>
      </c>
      <c r="DH111" s="919"/>
      <c r="DI111" s="919"/>
      <c r="DJ111" s="919"/>
      <c r="DK111" s="919"/>
      <c r="DL111" s="919" t="s">
        <v>113</v>
      </c>
      <c r="DM111" s="919"/>
      <c r="DN111" s="919"/>
      <c r="DO111" s="919"/>
      <c r="DP111" s="919"/>
      <c r="DQ111" s="919" t="s">
        <v>113</v>
      </c>
      <c r="DR111" s="919"/>
      <c r="DS111" s="919"/>
      <c r="DT111" s="919"/>
      <c r="DU111" s="919"/>
      <c r="DV111" s="920" t="s">
        <v>113</v>
      </c>
      <c r="DW111" s="920"/>
      <c r="DX111" s="920"/>
      <c r="DY111" s="920"/>
      <c r="DZ111" s="921"/>
    </row>
    <row r="112" spans="1:131" s="199" customFormat="1" ht="26.25" customHeight="1">
      <c r="A112" s="951" t="s">
        <v>416</v>
      </c>
      <c r="B112" s="952"/>
      <c r="C112" s="949" t="s">
        <v>417</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50"/>
      <c r="AA112" s="957" t="s">
        <v>113</v>
      </c>
      <c r="AB112" s="958"/>
      <c r="AC112" s="958"/>
      <c r="AD112" s="958"/>
      <c r="AE112" s="959"/>
      <c r="AF112" s="960" t="s">
        <v>113</v>
      </c>
      <c r="AG112" s="958"/>
      <c r="AH112" s="958"/>
      <c r="AI112" s="958"/>
      <c r="AJ112" s="959"/>
      <c r="AK112" s="960" t="s">
        <v>113</v>
      </c>
      <c r="AL112" s="958"/>
      <c r="AM112" s="958"/>
      <c r="AN112" s="958"/>
      <c r="AO112" s="959"/>
      <c r="AP112" s="961" t="s">
        <v>113</v>
      </c>
      <c r="AQ112" s="962"/>
      <c r="AR112" s="962"/>
      <c r="AS112" s="962"/>
      <c r="AT112" s="963"/>
      <c r="AU112" s="899"/>
      <c r="AV112" s="900"/>
      <c r="AW112" s="900"/>
      <c r="AX112" s="900"/>
      <c r="AY112" s="900"/>
      <c r="AZ112" s="948" t="s">
        <v>418</v>
      </c>
      <c r="BA112" s="949"/>
      <c r="BB112" s="949"/>
      <c r="BC112" s="949"/>
      <c r="BD112" s="949"/>
      <c r="BE112" s="949"/>
      <c r="BF112" s="949"/>
      <c r="BG112" s="949"/>
      <c r="BH112" s="949"/>
      <c r="BI112" s="949"/>
      <c r="BJ112" s="949"/>
      <c r="BK112" s="949"/>
      <c r="BL112" s="949"/>
      <c r="BM112" s="949"/>
      <c r="BN112" s="949"/>
      <c r="BO112" s="949"/>
      <c r="BP112" s="950"/>
      <c r="BQ112" s="918">
        <v>331396</v>
      </c>
      <c r="BR112" s="919"/>
      <c r="BS112" s="919"/>
      <c r="BT112" s="919"/>
      <c r="BU112" s="919"/>
      <c r="BV112" s="919">
        <v>359920</v>
      </c>
      <c r="BW112" s="919"/>
      <c r="BX112" s="919"/>
      <c r="BY112" s="919"/>
      <c r="BZ112" s="919"/>
      <c r="CA112" s="919">
        <v>329799</v>
      </c>
      <c r="CB112" s="919"/>
      <c r="CC112" s="919"/>
      <c r="CD112" s="919"/>
      <c r="CE112" s="919"/>
      <c r="CF112" s="913">
        <v>24.4</v>
      </c>
      <c r="CG112" s="914"/>
      <c r="CH112" s="914"/>
      <c r="CI112" s="914"/>
      <c r="CJ112" s="914"/>
      <c r="CK112" s="944"/>
      <c r="CL112" s="945"/>
      <c r="CM112" s="915" t="s">
        <v>419</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18" t="s">
        <v>113</v>
      </c>
      <c r="DH112" s="919"/>
      <c r="DI112" s="919"/>
      <c r="DJ112" s="919"/>
      <c r="DK112" s="919"/>
      <c r="DL112" s="919" t="s">
        <v>113</v>
      </c>
      <c r="DM112" s="919"/>
      <c r="DN112" s="919"/>
      <c r="DO112" s="919"/>
      <c r="DP112" s="919"/>
      <c r="DQ112" s="919" t="s">
        <v>113</v>
      </c>
      <c r="DR112" s="919"/>
      <c r="DS112" s="919"/>
      <c r="DT112" s="919"/>
      <c r="DU112" s="919"/>
      <c r="DV112" s="920" t="s">
        <v>113</v>
      </c>
      <c r="DW112" s="920"/>
      <c r="DX112" s="920"/>
      <c r="DY112" s="920"/>
      <c r="DZ112" s="921"/>
    </row>
    <row r="113" spans="1:130" s="199" customFormat="1" ht="26.25" customHeight="1">
      <c r="A113" s="953"/>
      <c r="B113" s="954"/>
      <c r="C113" s="949" t="s">
        <v>420</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50"/>
      <c r="AA113" s="932">
        <v>33231</v>
      </c>
      <c r="AB113" s="933"/>
      <c r="AC113" s="933"/>
      <c r="AD113" s="933"/>
      <c r="AE113" s="934"/>
      <c r="AF113" s="935">
        <v>32917</v>
      </c>
      <c r="AG113" s="933"/>
      <c r="AH113" s="933"/>
      <c r="AI113" s="933"/>
      <c r="AJ113" s="934"/>
      <c r="AK113" s="935">
        <v>29531</v>
      </c>
      <c r="AL113" s="933"/>
      <c r="AM113" s="933"/>
      <c r="AN113" s="933"/>
      <c r="AO113" s="934"/>
      <c r="AP113" s="936">
        <v>2.2000000000000002</v>
      </c>
      <c r="AQ113" s="937"/>
      <c r="AR113" s="937"/>
      <c r="AS113" s="937"/>
      <c r="AT113" s="938"/>
      <c r="AU113" s="899"/>
      <c r="AV113" s="900"/>
      <c r="AW113" s="900"/>
      <c r="AX113" s="900"/>
      <c r="AY113" s="900"/>
      <c r="AZ113" s="948" t="s">
        <v>421</v>
      </c>
      <c r="BA113" s="949"/>
      <c r="BB113" s="949"/>
      <c r="BC113" s="949"/>
      <c r="BD113" s="949"/>
      <c r="BE113" s="949"/>
      <c r="BF113" s="949"/>
      <c r="BG113" s="949"/>
      <c r="BH113" s="949"/>
      <c r="BI113" s="949"/>
      <c r="BJ113" s="949"/>
      <c r="BK113" s="949"/>
      <c r="BL113" s="949"/>
      <c r="BM113" s="949"/>
      <c r="BN113" s="949"/>
      <c r="BO113" s="949"/>
      <c r="BP113" s="950"/>
      <c r="BQ113" s="918">
        <v>210792</v>
      </c>
      <c r="BR113" s="919"/>
      <c r="BS113" s="919"/>
      <c r="BT113" s="919"/>
      <c r="BU113" s="919"/>
      <c r="BV113" s="919">
        <v>194906</v>
      </c>
      <c r="BW113" s="919"/>
      <c r="BX113" s="919"/>
      <c r="BY113" s="919"/>
      <c r="BZ113" s="919"/>
      <c r="CA113" s="919">
        <v>180877</v>
      </c>
      <c r="CB113" s="919"/>
      <c r="CC113" s="919"/>
      <c r="CD113" s="919"/>
      <c r="CE113" s="919"/>
      <c r="CF113" s="913">
        <v>13.4</v>
      </c>
      <c r="CG113" s="914"/>
      <c r="CH113" s="914"/>
      <c r="CI113" s="914"/>
      <c r="CJ113" s="914"/>
      <c r="CK113" s="944"/>
      <c r="CL113" s="945"/>
      <c r="CM113" s="915" t="s">
        <v>422</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957" t="s">
        <v>113</v>
      </c>
      <c r="DH113" s="958"/>
      <c r="DI113" s="958"/>
      <c r="DJ113" s="958"/>
      <c r="DK113" s="959"/>
      <c r="DL113" s="960" t="s">
        <v>113</v>
      </c>
      <c r="DM113" s="958"/>
      <c r="DN113" s="958"/>
      <c r="DO113" s="958"/>
      <c r="DP113" s="959"/>
      <c r="DQ113" s="960" t="s">
        <v>113</v>
      </c>
      <c r="DR113" s="958"/>
      <c r="DS113" s="958"/>
      <c r="DT113" s="958"/>
      <c r="DU113" s="959"/>
      <c r="DV113" s="961" t="s">
        <v>113</v>
      </c>
      <c r="DW113" s="962"/>
      <c r="DX113" s="962"/>
      <c r="DY113" s="962"/>
      <c r="DZ113" s="963"/>
    </row>
    <row r="114" spans="1:130" s="199" customFormat="1" ht="26.25" customHeight="1">
      <c r="A114" s="953"/>
      <c r="B114" s="954"/>
      <c r="C114" s="949" t="s">
        <v>423</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50"/>
      <c r="AA114" s="957">
        <v>19433</v>
      </c>
      <c r="AB114" s="958"/>
      <c r="AC114" s="958"/>
      <c r="AD114" s="958"/>
      <c r="AE114" s="959"/>
      <c r="AF114" s="960">
        <v>10910</v>
      </c>
      <c r="AG114" s="958"/>
      <c r="AH114" s="958"/>
      <c r="AI114" s="958"/>
      <c r="AJ114" s="959"/>
      <c r="AK114" s="960">
        <v>11153</v>
      </c>
      <c r="AL114" s="958"/>
      <c r="AM114" s="958"/>
      <c r="AN114" s="958"/>
      <c r="AO114" s="959"/>
      <c r="AP114" s="961">
        <v>0.8</v>
      </c>
      <c r="AQ114" s="962"/>
      <c r="AR114" s="962"/>
      <c r="AS114" s="962"/>
      <c r="AT114" s="963"/>
      <c r="AU114" s="899"/>
      <c r="AV114" s="900"/>
      <c r="AW114" s="900"/>
      <c r="AX114" s="900"/>
      <c r="AY114" s="900"/>
      <c r="AZ114" s="948" t="s">
        <v>424</v>
      </c>
      <c r="BA114" s="949"/>
      <c r="BB114" s="949"/>
      <c r="BC114" s="949"/>
      <c r="BD114" s="949"/>
      <c r="BE114" s="949"/>
      <c r="BF114" s="949"/>
      <c r="BG114" s="949"/>
      <c r="BH114" s="949"/>
      <c r="BI114" s="949"/>
      <c r="BJ114" s="949"/>
      <c r="BK114" s="949"/>
      <c r="BL114" s="949"/>
      <c r="BM114" s="949"/>
      <c r="BN114" s="949"/>
      <c r="BO114" s="949"/>
      <c r="BP114" s="950"/>
      <c r="BQ114" s="918">
        <v>780981</v>
      </c>
      <c r="BR114" s="919"/>
      <c r="BS114" s="919"/>
      <c r="BT114" s="919"/>
      <c r="BU114" s="919"/>
      <c r="BV114" s="919">
        <v>362263</v>
      </c>
      <c r="BW114" s="919"/>
      <c r="BX114" s="919"/>
      <c r="BY114" s="919"/>
      <c r="BZ114" s="919"/>
      <c r="CA114" s="919">
        <v>762789</v>
      </c>
      <c r="CB114" s="919"/>
      <c r="CC114" s="919"/>
      <c r="CD114" s="919"/>
      <c r="CE114" s="919"/>
      <c r="CF114" s="913">
        <v>56.5</v>
      </c>
      <c r="CG114" s="914"/>
      <c r="CH114" s="914"/>
      <c r="CI114" s="914"/>
      <c r="CJ114" s="914"/>
      <c r="CK114" s="944"/>
      <c r="CL114" s="945"/>
      <c r="CM114" s="915" t="s">
        <v>425</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957" t="s">
        <v>113</v>
      </c>
      <c r="DH114" s="958"/>
      <c r="DI114" s="958"/>
      <c r="DJ114" s="958"/>
      <c r="DK114" s="959"/>
      <c r="DL114" s="960" t="s">
        <v>113</v>
      </c>
      <c r="DM114" s="958"/>
      <c r="DN114" s="958"/>
      <c r="DO114" s="958"/>
      <c r="DP114" s="959"/>
      <c r="DQ114" s="960" t="s">
        <v>113</v>
      </c>
      <c r="DR114" s="958"/>
      <c r="DS114" s="958"/>
      <c r="DT114" s="958"/>
      <c r="DU114" s="959"/>
      <c r="DV114" s="961" t="s">
        <v>113</v>
      </c>
      <c r="DW114" s="962"/>
      <c r="DX114" s="962"/>
      <c r="DY114" s="962"/>
      <c r="DZ114" s="963"/>
    </row>
    <row r="115" spans="1:130" s="199" customFormat="1" ht="26.25" customHeight="1">
      <c r="A115" s="953"/>
      <c r="B115" s="954"/>
      <c r="C115" s="949" t="s">
        <v>426</v>
      </c>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50"/>
      <c r="AA115" s="932" t="s">
        <v>113</v>
      </c>
      <c r="AB115" s="933"/>
      <c r="AC115" s="933"/>
      <c r="AD115" s="933"/>
      <c r="AE115" s="934"/>
      <c r="AF115" s="935" t="s">
        <v>113</v>
      </c>
      <c r="AG115" s="933"/>
      <c r="AH115" s="933"/>
      <c r="AI115" s="933"/>
      <c r="AJ115" s="934"/>
      <c r="AK115" s="935" t="s">
        <v>113</v>
      </c>
      <c r="AL115" s="933"/>
      <c r="AM115" s="933"/>
      <c r="AN115" s="933"/>
      <c r="AO115" s="934"/>
      <c r="AP115" s="936" t="s">
        <v>113</v>
      </c>
      <c r="AQ115" s="937"/>
      <c r="AR115" s="937"/>
      <c r="AS115" s="937"/>
      <c r="AT115" s="938"/>
      <c r="AU115" s="899"/>
      <c r="AV115" s="900"/>
      <c r="AW115" s="900"/>
      <c r="AX115" s="900"/>
      <c r="AY115" s="900"/>
      <c r="AZ115" s="948" t="s">
        <v>427</v>
      </c>
      <c r="BA115" s="949"/>
      <c r="BB115" s="949"/>
      <c r="BC115" s="949"/>
      <c r="BD115" s="949"/>
      <c r="BE115" s="949"/>
      <c r="BF115" s="949"/>
      <c r="BG115" s="949"/>
      <c r="BH115" s="949"/>
      <c r="BI115" s="949"/>
      <c r="BJ115" s="949"/>
      <c r="BK115" s="949"/>
      <c r="BL115" s="949"/>
      <c r="BM115" s="949"/>
      <c r="BN115" s="949"/>
      <c r="BO115" s="949"/>
      <c r="BP115" s="950"/>
      <c r="BQ115" s="918" t="s">
        <v>113</v>
      </c>
      <c r="BR115" s="919"/>
      <c r="BS115" s="919"/>
      <c r="BT115" s="919"/>
      <c r="BU115" s="919"/>
      <c r="BV115" s="919" t="s">
        <v>113</v>
      </c>
      <c r="BW115" s="919"/>
      <c r="BX115" s="919"/>
      <c r="BY115" s="919"/>
      <c r="BZ115" s="919"/>
      <c r="CA115" s="919" t="s">
        <v>113</v>
      </c>
      <c r="CB115" s="919"/>
      <c r="CC115" s="919"/>
      <c r="CD115" s="919"/>
      <c r="CE115" s="919"/>
      <c r="CF115" s="913" t="s">
        <v>113</v>
      </c>
      <c r="CG115" s="914"/>
      <c r="CH115" s="914"/>
      <c r="CI115" s="914"/>
      <c r="CJ115" s="914"/>
      <c r="CK115" s="944"/>
      <c r="CL115" s="945"/>
      <c r="CM115" s="948" t="s">
        <v>428</v>
      </c>
      <c r="CN115" s="969"/>
      <c r="CO115" s="969"/>
      <c r="CP115" s="969"/>
      <c r="CQ115" s="969"/>
      <c r="CR115" s="969"/>
      <c r="CS115" s="969"/>
      <c r="CT115" s="969"/>
      <c r="CU115" s="969"/>
      <c r="CV115" s="969"/>
      <c r="CW115" s="969"/>
      <c r="CX115" s="969"/>
      <c r="CY115" s="969"/>
      <c r="CZ115" s="969"/>
      <c r="DA115" s="969"/>
      <c r="DB115" s="969"/>
      <c r="DC115" s="969"/>
      <c r="DD115" s="969"/>
      <c r="DE115" s="969"/>
      <c r="DF115" s="950"/>
      <c r="DG115" s="957" t="s">
        <v>113</v>
      </c>
      <c r="DH115" s="958"/>
      <c r="DI115" s="958"/>
      <c r="DJ115" s="958"/>
      <c r="DK115" s="959"/>
      <c r="DL115" s="960" t="s">
        <v>113</v>
      </c>
      <c r="DM115" s="958"/>
      <c r="DN115" s="958"/>
      <c r="DO115" s="958"/>
      <c r="DP115" s="959"/>
      <c r="DQ115" s="960" t="s">
        <v>113</v>
      </c>
      <c r="DR115" s="958"/>
      <c r="DS115" s="958"/>
      <c r="DT115" s="958"/>
      <c r="DU115" s="959"/>
      <c r="DV115" s="961" t="s">
        <v>113</v>
      </c>
      <c r="DW115" s="962"/>
      <c r="DX115" s="962"/>
      <c r="DY115" s="962"/>
      <c r="DZ115" s="963"/>
    </row>
    <row r="116" spans="1:130" s="199" customFormat="1" ht="26.25" customHeight="1">
      <c r="A116" s="955"/>
      <c r="B116" s="956"/>
      <c r="C116" s="964" t="s">
        <v>429</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t="s">
        <v>113</v>
      </c>
      <c r="AB116" s="958"/>
      <c r="AC116" s="958"/>
      <c r="AD116" s="958"/>
      <c r="AE116" s="959"/>
      <c r="AF116" s="960" t="s">
        <v>113</v>
      </c>
      <c r="AG116" s="958"/>
      <c r="AH116" s="958"/>
      <c r="AI116" s="958"/>
      <c r="AJ116" s="959"/>
      <c r="AK116" s="960" t="s">
        <v>113</v>
      </c>
      <c r="AL116" s="958"/>
      <c r="AM116" s="958"/>
      <c r="AN116" s="958"/>
      <c r="AO116" s="959"/>
      <c r="AP116" s="961" t="s">
        <v>113</v>
      </c>
      <c r="AQ116" s="962"/>
      <c r="AR116" s="962"/>
      <c r="AS116" s="962"/>
      <c r="AT116" s="963"/>
      <c r="AU116" s="899"/>
      <c r="AV116" s="900"/>
      <c r="AW116" s="900"/>
      <c r="AX116" s="900"/>
      <c r="AY116" s="900"/>
      <c r="AZ116" s="966" t="s">
        <v>430</v>
      </c>
      <c r="BA116" s="967"/>
      <c r="BB116" s="967"/>
      <c r="BC116" s="967"/>
      <c r="BD116" s="967"/>
      <c r="BE116" s="967"/>
      <c r="BF116" s="967"/>
      <c r="BG116" s="967"/>
      <c r="BH116" s="967"/>
      <c r="BI116" s="967"/>
      <c r="BJ116" s="967"/>
      <c r="BK116" s="967"/>
      <c r="BL116" s="967"/>
      <c r="BM116" s="967"/>
      <c r="BN116" s="967"/>
      <c r="BO116" s="967"/>
      <c r="BP116" s="968"/>
      <c r="BQ116" s="918" t="s">
        <v>113</v>
      </c>
      <c r="BR116" s="919"/>
      <c r="BS116" s="919"/>
      <c r="BT116" s="919"/>
      <c r="BU116" s="919"/>
      <c r="BV116" s="919" t="s">
        <v>113</v>
      </c>
      <c r="BW116" s="919"/>
      <c r="BX116" s="919"/>
      <c r="BY116" s="919"/>
      <c r="BZ116" s="919"/>
      <c r="CA116" s="919" t="s">
        <v>113</v>
      </c>
      <c r="CB116" s="919"/>
      <c r="CC116" s="919"/>
      <c r="CD116" s="919"/>
      <c r="CE116" s="919"/>
      <c r="CF116" s="913" t="s">
        <v>113</v>
      </c>
      <c r="CG116" s="914"/>
      <c r="CH116" s="914"/>
      <c r="CI116" s="914"/>
      <c r="CJ116" s="914"/>
      <c r="CK116" s="944"/>
      <c r="CL116" s="945"/>
      <c r="CM116" s="915" t="s">
        <v>431</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957" t="s">
        <v>113</v>
      </c>
      <c r="DH116" s="958"/>
      <c r="DI116" s="958"/>
      <c r="DJ116" s="958"/>
      <c r="DK116" s="959"/>
      <c r="DL116" s="960" t="s">
        <v>113</v>
      </c>
      <c r="DM116" s="958"/>
      <c r="DN116" s="958"/>
      <c r="DO116" s="958"/>
      <c r="DP116" s="959"/>
      <c r="DQ116" s="960" t="s">
        <v>113</v>
      </c>
      <c r="DR116" s="958"/>
      <c r="DS116" s="958"/>
      <c r="DT116" s="958"/>
      <c r="DU116" s="959"/>
      <c r="DV116" s="961" t="s">
        <v>113</v>
      </c>
      <c r="DW116" s="962"/>
      <c r="DX116" s="962"/>
      <c r="DY116" s="962"/>
      <c r="DZ116" s="963"/>
    </row>
    <row r="117" spans="1:130" s="199" customFormat="1" ht="26.25" customHeight="1">
      <c r="A117" s="903" t="s">
        <v>172</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74" t="s">
        <v>432</v>
      </c>
      <c r="Z117" s="885"/>
      <c r="AA117" s="975">
        <v>235230</v>
      </c>
      <c r="AB117" s="976"/>
      <c r="AC117" s="976"/>
      <c r="AD117" s="976"/>
      <c r="AE117" s="977"/>
      <c r="AF117" s="978">
        <v>218921</v>
      </c>
      <c r="AG117" s="976"/>
      <c r="AH117" s="976"/>
      <c r="AI117" s="976"/>
      <c r="AJ117" s="977"/>
      <c r="AK117" s="978">
        <v>220591</v>
      </c>
      <c r="AL117" s="976"/>
      <c r="AM117" s="976"/>
      <c r="AN117" s="976"/>
      <c r="AO117" s="977"/>
      <c r="AP117" s="979"/>
      <c r="AQ117" s="980"/>
      <c r="AR117" s="980"/>
      <c r="AS117" s="980"/>
      <c r="AT117" s="981"/>
      <c r="AU117" s="899"/>
      <c r="AV117" s="900"/>
      <c r="AW117" s="900"/>
      <c r="AX117" s="900"/>
      <c r="AY117" s="900"/>
      <c r="AZ117" s="966" t="s">
        <v>433</v>
      </c>
      <c r="BA117" s="967"/>
      <c r="BB117" s="967"/>
      <c r="BC117" s="967"/>
      <c r="BD117" s="967"/>
      <c r="BE117" s="967"/>
      <c r="BF117" s="967"/>
      <c r="BG117" s="967"/>
      <c r="BH117" s="967"/>
      <c r="BI117" s="967"/>
      <c r="BJ117" s="967"/>
      <c r="BK117" s="967"/>
      <c r="BL117" s="967"/>
      <c r="BM117" s="967"/>
      <c r="BN117" s="967"/>
      <c r="BO117" s="967"/>
      <c r="BP117" s="968"/>
      <c r="BQ117" s="918" t="s">
        <v>113</v>
      </c>
      <c r="BR117" s="919"/>
      <c r="BS117" s="919"/>
      <c r="BT117" s="919"/>
      <c r="BU117" s="919"/>
      <c r="BV117" s="919" t="s">
        <v>113</v>
      </c>
      <c r="BW117" s="919"/>
      <c r="BX117" s="919"/>
      <c r="BY117" s="919"/>
      <c r="BZ117" s="919"/>
      <c r="CA117" s="919" t="s">
        <v>113</v>
      </c>
      <c r="CB117" s="919"/>
      <c r="CC117" s="919"/>
      <c r="CD117" s="919"/>
      <c r="CE117" s="919"/>
      <c r="CF117" s="913" t="s">
        <v>113</v>
      </c>
      <c r="CG117" s="914"/>
      <c r="CH117" s="914"/>
      <c r="CI117" s="914"/>
      <c r="CJ117" s="914"/>
      <c r="CK117" s="944"/>
      <c r="CL117" s="945"/>
      <c r="CM117" s="915" t="s">
        <v>434</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957" t="s">
        <v>113</v>
      </c>
      <c r="DH117" s="958"/>
      <c r="DI117" s="958"/>
      <c r="DJ117" s="958"/>
      <c r="DK117" s="959"/>
      <c r="DL117" s="960" t="s">
        <v>113</v>
      </c>
      <c r="DM117" s="958"/>
      <c r="DN117" s="958"/>
      <c r="DO117" s="958"/>
      <c r="DP117" s="959"/>
      <c r="DQ117" s="960" t="s">
        <v>113</v>
      </c>
      <c r="DR117" s="958"/>
      <c r="DS117" s="958"/>
      <c r="DT117" s="958"/>
      <c r="DU117" s="959"/>
      <c r="DV117" s="961" t="s">
        <v>113</v>
      </c>
      <c r="DW117" s="962"/>
      <c r="DX117" s="962"/>
      <c r="DY117" s="962"/>
      <c r="DZ117" s="963"/>
    </row>
    <row r="118" spans="1:130" s="199" customFormat="1" ht="26.25" customHeight="1">
      <c r="A118" s="903" t="s">
        <v>408</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406</v>
      </c>
      <c r="AB118" s="884"/>
      <c r="AC118" s="884"/>
      <c r="AD118" s="884"/>
      <c r="AE118" s="885"/>
      <c r="AF118" s="883" t="s">
        <v>289</v>
      </c>
      <c r="AG118" s="884"/>
      <c r="AH118" s="884"/>
      <c r="AI118" s="884"/>
      <c r="AJ118" s="885"/>
      <c r="AK118" s="883" t="s">
        <v>288</v>
      </c>
      <c r="AL118" s="884"/>
      <c r="AM118" s="884"/>
      <c r="AN118" s="884"/>
      <c r="AO118" s="885"/>
      <c r="AP118" s="970" t="s">
        <v>407</v>
      </c>
      <c r="AQ118" s="971"/>
      <c r="AR118" s="971"/>
      <c r="AS118" s="971"/>
      <c r="AT118" s="972"/>
      <c r="AU118" s="899"/>
      <c r="AV118" s="900"/>
      <c r="AW118" s="900"/>
      <c r="AX118" s="900"/>
      <c r="AY118" s="900"/>
      <c r="AZ118" s="973" t="s">
        <v>435</v>
      </c>
      <c r="BA118" s="964"/>
      <c r="BB118" s="964"/>
      <c r="BC118" s="964"/>
      <c r="BD118" s="964"/>
      <c r="BE118" s="964"/>
      <c r="BF118" s="964"/>
      <c r="BG118" s="964"/>
      <c r="BH118" s="964"/>
      <c r="BI118" s="964"/>
      <c r="BJ118" s="964"/>
      <c r="BK118" s="964"/>
      <c r="BL118" s="964"/>
      <c r="BM118" s="964"/>
      <c r="BN118" s="964"/>
      <c r="BO118" s="964"/>
      <c r="BP118" s="965"/>
      <c r="BQ118" s="996" t="s">
        <v>113</v>
      </c>
      <c r="BR118" s="997"/>
      <c r="BS118" s="997"/>
      <c r="BT118" s="997"/>
      <c r="BU118" s="997"/>
      <c r="BV118" s="997" t="s">
        <v>113</v>
      </c>
      <c r="BW118" s="997"/>
      <c r="BX118" s="997"/>
      <c r="BY118" s="997"/>
      <c r="BZ118" s="997"/>
      <c r="CA118" s="997" t="s">
        <v>113</v>
      </c>
      <c r="CB118" s="997"/>
      <c r="CC118" s="997"/>
      <c r="CD118" s="997"/>
      <c r="CE118" s="997"/>
      <c r="CF118" s="913" t="s">
        <v>113</v>
      </c>
      <c r="CG118" s="914"/>
      <c r="CH118" s="914"/>
      <c r="CI118" s="914"/>
      <c r="CJ118" s="914"/>
      <c r="CK118" s="944"/>
      <c r="CL118" s="945"/>
      <c r="CM118" s="915" t="s">
        <v>436</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957" t="s">
        <v>113</v>
      </c>
      <c r="DH118" s="958"/>
      <c r="DI118" s="958"/>
      <c r="DJ118" s="958"/>
      <c r="DK118" s="959"/>
      <c r="DL118" s="960" t="s">
        <v>113</v>
      </c>
      <c r="DM118" s="958"/>
      <c r="DN118" s="958"/>
      <c r="DO118" s="958"/>
      <c r="DP118" s="959"/>
      <c r="DQ118" s="960" t="s">
        <v>113</v>
      </c>
      <c r="DR118" s="958"/>
      <c r="DS118" s="958"/>
      <c r="DT118" s="958"/>
      <c r="DU118" s="959"/>
      <c r="DV118" s="961" t="s">
        <v>113</v>
      </c>
      <c r="DW118" s="962"/>
      <c r="DX118" s="962"/>
      <c r="DY118" s="962"/>
      <c r="DZ118" s="963"/>
    </row>
    <row r="119" spans="1:130" s="199" customFormat="1" ht="26.25" customHeight="1">
      <c r="A119" s="1057" t="s">
        <v>411</v>
      </c>
      <c r="B119" s="943"/>
      <c r="C119" s="922" t="s">
        <v>412</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890" t="s">
        <v>113</v>
      </c>
      <c r="AB119" s="891"/>
      <c r="AC119" s="891"/>
      <c r="AD119" s="891"/>
      <c r="AE119" s="892"/>
      <c r="AF119" s="893" t="s">
        <v>113</v>
      </c>
      <c r="AG119" s="891"/>
      <c r="AH119" s="891"/>
      <c r="AI119" s="891"/>
      <c r="AJ119" s="892"/>
      <c r="AK119" s="893" t="s">
        <v>113</v>
      </c>
      <c r="AL119" s="891"/>
      <c r="AM119" s="891"/>
      <c r="AN119" s="891"/>
      <c r="AO119" s="892"/>
      <c r="AP119" s="894" t="s">
        <v>113</v>
      </c>
      <c r="AQ119" s="895"/>
      <c r="AR119" s="895"/>
      <c r="AS119" s="895"/>
      <c r="AT119" s="896"/>
      <c r="AU119" s="901"/>
      <c r="AV119" s="902"/>
      <c r="AW119" s="902"/>
      <c r="AX119" s="902"/>
      <c r="AY119" s="902"/>
      <c r="AZ119" s="230" t="s">
        <v>172</v>
      </c>
      <c r="BA119" s="230"/>
      <c r="BB119" s="230"/>
      <c r="BC119" s="230"/>
      <c r="BD119" s="230"/>
      <c r="BE119" s="230"/>
      <c r="BF119" s="230"/>
      <c r="BG119" s="230"/>
      <c r="BH119" s="230"/>
      <c r="BI119" s="230"/>
      <c r="BJ119" s="230"/>
      <c r="BK119" s="230"/>
      <c r="BL119" s="230"/>
      <c r="BM119" s="230"/>
      <c r="BN119" s="230"/>
      <c r="BO119" s="974" t="s">
        <v>437</v>
      </c>
      <c r="BP119" s="1005"/>
      <c r="BQ119" s="996">
        <v>3162803</v>
      </c>
      <c r="BR119" s="997"/>
      <c r="BS119" s="997"/>
      <c r="BT119" s="997"/>
      <c r="BU119" s="997"/>
      <c r="BV119" s="997">
        <v>2848052</v>
      </c>
      <c r="BW119" s="997"/>
      <c r="BX119" s="997"/>
      <c r="BY119" s="997"/>
      <c r="BZ119" s="997"/>
      <c r="CA119" s="997">
        <v>3297943</v>
      </c>
      <c r="CB119" s="997"/>
      <c r="CC119" s="997"/>
      <c r="CD119" s="997"/>
      <c r="CE119" s="997"/>
      <c r="CF119" s="998"/>
      <c r="CG119" s="999"/>
      <c r="CH119" s="999"/>
      <c r="CI119" s="999"/>
      <c r="CJ119" s="1000"/>
      <c r="CK119" s="946"/>
      <c r="CL119" s="947"/>
      <c r="CM119" s="1001" t="s">
        <v>438</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1004" t="s">
        <v>113</v>
      </c>
      <c r="DH119" s="983"/>
      <c r="DI119" s="983"/>
      <c r="DJ119" s="983"/>
      <c r="DK119" s="984"/>
      <c r="DL119" s="982" t="s">
        <v>113</v>
      </c>
      <c r="DM119" s="983"/>
      <c r="DN119" s="983"/>
      <c r="DO119" s="983"/>
      <c r="DP119" s="984"/>
      <c r="DQ119" s="982" t="s">
        <v>113</v>
      </c>
      <c r="DR119" s="983"/>
      <c r="DS119" s="983"/>
      <c r="DT119" s="983"/>
      <c r="DU119" s="984"/>
      <c r="DV119" s="985" t="s">
        <v>113</v>
      </c>
      <c r="DW119" s="986"/>
      <c r="DX119" s="986"/>
      <c r="DY119" s="986"/>
      <c r="DZ119" s="987"/>
    </row>
    <row r="120" spans="1:130" s="199" customFormat="1" ht="26.25" customHeight="1">
      <c r="A120" s="1058"/>
      <c r="B120" s="945"/>
      <c r="C120" s="915" t="s">
        <v>415</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957" t="s">
        <v>113</v>
      </c>
      <c r="AB120" s="958"/>
      <c r="AC120" s="958"/>
      <c r="AD120" s="958"/>
      <c r="AE120" s="959"/>
      <c r="AF120" s="960" t="s">
        <v>113</v>
      </c>
      <c r="AG120" s="958"/>
      <c r="AH120" s="958"/>
      <c r="AI120" s="958"/>
      <c r="AJ120" s="959"/>
      <c r="AK120" s="960" t="s">
        <v>113</v>
      </c>
      <c r="AL120" s="958"/>
      <c r="AM120" s="958"/>
      <c r="AN120" s="958"/>
      <c r="AO120" s="959"/>
      <c r="AP120" s="961" t="s">
        <v>113</v>
      </c>
      <c r="AQ120" s="962"/>
      <c r="AR120" s="962"/>
      <c r="AS120" s="962"/>
      <c r="AT120" s="963"/>
      <c r="AU120" s="988" t="s">
        <v>439</v>
      </c>
      <c r="AV120" s="989"/>
      <c r="AW120" s="989"/>
      <c r="AX120" s="989"/>
      <c r="AY120" s="990"/>
      <c r="AZ120" s="939" t="s">
        <v>440</v>
      </c>
      <c r="BA120" s="888"/>
      <c r="BB120" s="888"/>
      <c r="BC120" s="888"/>
      <c r="BD120" s="888"/>
      <c r="BE120" s="888"/>
      <c r="BF120" s="888"/>
      <c r="BG120" s="888"/>
      <c r="BH120" s="888"/>
      <c r="BI120" s="888"/>
      <c r="BJ120" s="888"/>
      <c r="BK120" s="888"/>
      <c r="BL120" s="888"/>
      <c r="BM120" s="888"/>
      <c r="BN120" s="888"/>
      <c r="BO120" s="888"/>
      <c r="BP120" s="889"/>
      <c r="BQ120" s="925">
        <v>2014667</v>
      </c>
      <c r="BR120" s="926"/>
      <c r="BS120" s="926"/>
      <c r="BT120" s="926"/>
      <c r="BU120" s="926"/>
      <c r="BV120" s="926">
        <v>1782723</v>
      </c>
      <c r="BW120" s="926"/>
      <c r="BX120" s="926"/>
      <c r="BY120" s="926"/>
      <c r="BZ120" s="926"/>
      <c r="CA120" s="926">
        <v>1951727</v>
      </c>
      <c r="CB120" s="926"/>
      <c r="CC120" s="926"/>
      <c r="CD120" s="926"/>
      <c r="CE120" s="926"/>
      <c r="CF120" s="940">
        <v>144.5</v>
      </c>
      <c r="CG120" s="941"/>
      <c r="CH120" s="941"/>
      <c r="CI120" s="941"/>
      <c r="CJ120" s="941"/>
      <c r="CK120" s="1006" t="s">
        <v>441</v>
      </c>
      <c r="CL120" s="1007"/>
      <c r="CM120" s="1007"/>
      <c r="CN120" s="1007"/>
      <c r="CO120" s="1008"/>
      <c r="CP120" s="1014" t="s">
        <v>387</v>
      </c>
      <c r="CQ120" s="1015"/>
      <c r="CR120" s="1015"/>
      <c r="CS120" s="1015"/>
      <c r="CT120" s="1015"/>
      <c r="CU120" s="1015"/>
      <c r="CV120" s="1015"/>
      <c r="CW120" s="1015"/>
      <c r="CX120" s="1015"/>
      <c r="CY120" s="1015"/>
      <c r="CZ120" s="1015"/>
      <c r="DA120" s="1015"/>
      <c r="DB120" s="1015"/>
      <c r="DC120" s="1015"/>
      <c r="DD120" s="1015"/>
      <c r="DE120" s="1015"/>
      <c r="DF120" s="1016"/>
      <c r="DG120" s="925">
        <v>310532</v>
      </c>
      <c r="DH120" s="926"/>
      <c r="DI120" s="926"/>
      <c r="DJ120" s="926"/>
      <c r="DK120" s="926"/>
      <c r="DL120" s="926">
        <v>343622</v>
      </c>
      <c r="DM120" s="926"/>
      <c r="DN120" s="926"/>
      <c r="DO120" s="926"/>
      <c r="DP120" s="926"/>
      <c r="DQ120" s="926">
        <v>318207</v>
      </c>
      <c r="DR120" s="926"/>
      <c r="DS120" s="926"/>
      <c r="DT120" s="926"/>
      <c r="DU120" s="926"/>
      <c r="DV120" s="927">
        <v>23.6</v>
      </c>
      <c r="DW120" s="927"/>
      <c r="DX120" s="927"/>
      <c r="DY120" s="927"/>
      <c r="DZ120" s="928"/>
    </row>
    <row r="121" spans="1:130" s="199" customFormat="1" ht="26.25" customHeight="1">
      <c r="A121" s="1058"/>
      <c r="B121" s="945"/>
      <c r="C121" s="966" t="s">
        <v>442</v>
      </c>
      <c r="D121" s="967"/>
      <c r="E121" s="967"/>
      <c r="F121" s="967"/>
      <c r="G121" s="967"/>
      <c r="H121" s="967"/>
      <c r="I121" s="967"/>
      <c r="J121" s="967"/>
      <c r="K121" s="967"/>
      <c r="L121" s="967"/>
      <c r="M121" s="967"/>
      <c r="N121" s="967"/>
      <c r="O121" s="967"/>
      <c r="P121" s="967"/>
      <c r="Q121" s="967"/>
      <c r="R121" s="967"/>
      <c r="S121" s="967"/>
      <c r="T121" s="967"/>
      <c r="U121" s="967"/>
      <c r="V121" s="967"/>
      <c r="W121" s="967"/>
      <c r="X121" s="967"/>
      <c r="Y121" s="967"/>
      <c r="Z121" s="968"/>
      <c r="AA121" s="957" t="s">
        <v>113</v>
      </c>
      <c r="AB121" s="958"/>
      <c r="AC121" s="958"/>
      <c r="AD121" s="958"/>
      <c r="AE121" s="959"/>
      <c r="AF121" s="960" t="s">
        <v>113</v>
      </c>
      <c r="AG121" s="958"/>
      <c r="AH121" s="958"/>
      <c r="AI121" s="958"/>
      <c r="AJ121" s="959"/>
      <c r="AK121" s="960" t="s">
        <v>113</v>
      </c>
      <c r="AL121" s="958"/>
      <c r="AM121" s="958"/>
      <c r="AN121" s="958"/>
      <c r="AO121" s="959"/>
      <c r="AP121" s="961" t="s">
        <v>113</v>
      </c>
      <c r="AQ121" s="962"/>
      <c r="AR121" s="962"/>
      <c r="AS121" s="962"/>
      <c r="AT121" s="963"/>
      <c r="AU121" s="991"/>
      <c r="AV121" s="992"/>
      <c r="AW121" s="992"/>
      <c r="AX121" s="992"/>
      <c r="AY121" s="993"/>
      <c r="AZ121" s="948" t="s">
        <v>443</v>
      </c>
      <c r="BA121" s="949"/>
      <c r="BB121" s="949"/>
      <c r="BC121" s="949"/>
      <c r="BD121" s="949"/>
      <c r="BE121" s="949"/>
      <c r="BF121" s="949"/>
      <c r="BG121" s="949"/>
      <c r="BH121" s="949"/>
      <c r="BI121" s="949"/>
      <c r="BJ121" s="949"/>
      <c r="BK121" s="949"/>
      <c r="BL121" s="949"/>
      <c r="BM121" s="949"/>
      <c r="BN121" s="949"/>
      <c r="BO121" s="949"/>
      <c r="BP121" s="950"/>
      <c r="BQ121" s="918">
        <v>35542</v>
      </c>
      <c r="BR121" s="919"/>
      <c r="BS121" s="919"/>
      <c r="BT121" s="919"/>
      <c r="BU121" s="919"/>
      <c r="BV121" s="919">
        <v>30514</v>
      </c>
      <c r="BW121" s="919"/>
      <c r="BX121" s="919"/>
      <c r="BY121" s="919"/>
      <c r="BZ121" s="919"/>
      <c r="CA121" s="919">
        <v>26984</v>
      </c>
      <c r="CB121" s="919"/>
      <c r="CC121" s="919"/>
      <c r="CD121" s="919"/>
      <c r="CE121" s="919"/>
      <c r="CF121" s="913">
        <v>2</v>
      </c>
      <c r="CG121" s="914"/>
      <c r="CH121" s="914"/>
      <c r="CI121" s="914"/>
      <c r="CJ121" s="914"/>
      <c r="CK121" s="1009"/>
      <c r="CL121" s="1010"/>
      <c r="CM121" s="1010"/>
      <c r="CN121" s="1010"/>
      <c r="CO121" s="1011"/>
      <c r="CP121" s="1019" t="s">
        <v>389</v>
      </c>
      <c r="CQ121" s="1020"/>
      <c r="CR121" s="1020"/>
      <c r="CS121" s="1020"/>
      <c r="CT121" s="1020"/>
      <c r="CU121" s="1020"/>
      <c r="CV121" s="1020"/>
      <c r="CW121" s="1020"/>
      <c r="CX121" s="1020"/>
      <c r="CY121" s="1020"/>
      <c r="CZ121" s="1020"/>
      <c r="DA121" s="1020"/>
      <c r="DB121" s="1020"/>
      <c r="DC121" s="1020"/>
      <c r="DD121" s="1020"/>
      <c r="DE121" s="1020"/>
      <c r="DF121" s="1021"/>
      <c r="DG121" s="918">
        <v>19061</v>
      </c>
      <c r="DH121" s="919"/>
      <c r="DI121" s="919"/>
      <c r="DJ121" s="919"/>
      <c r="DK121" s="919"/>
      <c r="DL121" s="919">
        <v>14557</v>
      </c>
      <c r="DM121" s="919"/>
      <c r="DN121" s="919"/>
      <c r="DO121" s="919"/>
      <c r="DP121" s="919"/>
      <c r="DQ121" s="919">
        <v>10175</v>
      </c>
      <c r="DR121" s="919"/>
      <c r="DS121" s="919"/>
      <c r="DT121" s="919"/>
      <c r="DU121" s="919"/>
      <c r="DV121" s="920">
        <v>0.8</v>
      </c>
      <c r="DW121" s="920"/>
      <c r="DX121" s="920"/>
      <c r="DY121" s="920"/>
      <c r="DZ121" s="921"/>
    </row>
    <row r="122" spans="1:130" s="199" customFormat="1" ht="26.25" customHeight="1">
      <c r="A122" s="1058"/>
      <c r="B122" s="945"/>
      <c r="C122" s="915" t="s">
        <v>425</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957" t="s">
        <v>113</v>
      </c>
      <c r="AB122" s="958"/>
      <c r="AC122" s="958"/>
      <c r="AD122" s="958"/>
      <c r="AE122" s="959"/>
      <c r="AF122" s="960" t="s">
        <v>113</v>
      </c>
      <c r="AG122" s="958"/>
      <c r="AH122" s="958"/>
      <c r="AI122" s="958"/>
      <c r="AJ122" s="959"/>
      <c r="AK122" s="960" t="s">
        <v>113</v>
      </c>
      <c r="AL122" s="958"/>
      <c r="AM122" s="958"/>
      <c r="AN122" s="958"/>
      <c r="AO122" s="959"/>
      <c r="AP122" s="961" t="s">
        <v>113</v>
      </c>
      <c r="AQ122" s="962"/>
      <c r="AR122" s="962"/>
      <c r="AS122" s="962"/>
      <c r="AT122" s="963"/>
      <c r="AU122" s="991"/>
      <c r="AV122" s="992"/>
      <c r="AW122" s="992"/>
      <c r="AX122" s="992"/>
      <c r="AY122" s="993"/>
      <c r="AZ122" s="973" t="s">
        <v>444</v>
      </c>
      <c r="BA122" s="964"/>
      <c r="BB122" s="964"/>
      <c r="BC122" s="964"/>
      <c r="BD122" s="964"/>
      <c r="BE122" s="964"/>
      <c r="BF122" s="964"/>
      <c r="BG122" s="964"/>
      <c r="BH122" s="964"/>
      <c r="BI122" s="964"/>
      <c r="BJ122" s="964"/>
      <c r="BK122" s="964"/>
      <c r="BL122" s="964"/>
      <c r="BM122" s="964"/>
      <c r="BN122" s="964"/>
      <c r="BO122" s="964"/>
      <c r="BP122" s="965"/>
      <c r="BQ122" s="996">
        <v>2081698</v>
      </c>
      <c r="BR122" s="997"/>
      <c r="BS122" s="997"/>
      <c r="BT122" s="997"/>
      <c r="BU122" s="997"/>
      <c r="BV122" s="997">
        <v>2089983</v>
      </c>
      <c r="BW122" s="997"/>
      <c r="BX122" s="997"/>
      <c r="BY122" s="997"/>
      <c r="BZ122" s="997"/>
      <c r="CA122" s="997">
        <v>2113798</v>
      </c>
      <c r="CB122" s="997"/>
      <c r="CC122" s="997"/>
      <c r="CD122" s="997"/>
      <c r="CE122" s="997"/>
      <c r="CF122" s="1017">
        <v>156.5</v>
      </c>
      <c r="CG122" s="1018"/>
      <c r="CH122" s="1018"/>
      <c r="CI122" s="1018"/>
      <c r="CJ122" s="1018"/>
      <c r="CK122" s="1009"/>
      <c r="CL122" s="1010"/>
      <c r="CM122" s="1010"/>
      <c r="CN122" s="1010"/>
      <c r="CO122" s="1011"/>
      <c r="CP122" s="1019" t="s">
        <v>390</v>
      </c>
      <c r="CQ122" s="1020"/>
      <c r="CR122" s="1020"/>
      <c r="CS122" s="1020"/>
      <c r="CT122" s="1020"/>
      <c r="CU122" s="1020"/>
      <c r="CV122" s="1020"/>
      <c r="CW122" s="1020"/>
      <c r="CX122" s="1020"/>
      <c r="CY122" s="1020"/>
      <c r="CZ122" s="1020"/>
      <c r="DA122" s="1020"/>
      <c r="DB122" s="1020"/>
      <c r="DC122" s="1020"/>
      <c r="DD122" s="1020"/>
      <c r="DE122" s="1020"/>
      <c r="DF122" s="1021"/>
      <c r="DG122" s="918">
        <v>1803</v>
      </c>
      <c r="DH122" s="919"/>
      <c r="DI122" s="919"/>
      <c r="DJ122" s="919"/>
      <c r="DK122" s="919"/>
      <c r="DL122" s="919">
        <v>1741</v>
      </c>
      <c r="DM122" s="919"/>
      <c r="DN122" s="919"/>
      <c r="DO122" s="919"/>
      <c r="DP122" s="919"/>
      <c r="DQ122" s="919">
        <v>1417</v>
      </c>
      <c r="DR122" s="919"/>
      <c r="DS122" s="919"/>
      <c r="DT122" s="919"/>
      <c r="DU122" s="919"/>
      <c r="DV122" s="920">
        <v>0.1</v>
      </c>
      <c r="DW122" s="920"/>
      <c r="DX122" s="920"/>
      <c r="DY122" s="920"/>
      <c r="DZ122" s="921"/>
    </row>
    <row r="123" spans="1:130" s="199" customFormat="1" ht="26.25" customHeight="1">
      <c r="A123" s="1058"/>
      <c r="B123" s="945"/>
      <c r="C123" s="915" t="s">
        <v>431</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957" t="s">
        <v>113</v>
      </c>
      <c r="AB123" s="958"/>
      <c r="AC123" s="958"/>
      <c r="AD123" s="958"/>
      <c r="AE123" s="959"/>
      <c r="AF123" s="960" t="s">
        <v>113</v>
      </c>
      <c r="AG123" s="958"/>
      <c r="AH123" s="958"/>
      <c r="AI123" s="958"/>
      <c r="AJ123" s="959"/>
      <c r="AK123" s="960" t="s">
        <v>113</v>
      </c>
      <c r="AL123" s="958"/>
      <c r="AM123" s="958"/>
      <c r="AN123" s="958"/>
      <c r="AO123" s="959"/>
      <c r="AP123" s="961" t="s">
        <v>113</v>
      </c>
      <c r="AQ123" s="962"/>
      <c r="AR123" s="962"/>
      <c r="AS123" s="962"/>
      <c r="AT123" s="963"/>
      <c r="AU123" s="994"/>
      <c r="AV123" s="995"/>
      <c r="AW123" s="995"/>
      <c r="AX123" s="995"/>
      <c r="AY123" s="995"/>
      <c r="AZ123" s="230" t="s">
        <v>172</v>
      </c>
      <c r="BA123" s="230"/>
      <c r="BB123" s="230"/>
      <c r="BC123" s="230"/>
      <c r="BD123" s="230"/>
      <c r="BE123" s="230"/>
      <c r="BF123" s="230"/>
      <c r="BG123" s="230"/>
      <c r="BH123" s="230"/>
      <c r="BI123" s="230"/>
      <c r="BJ123" s="230"/>
      <c r="BK123" s="230"/>
      <c r="BL123" s="230"/>
      <c r="BM123" s="230"/>
      <c r="BN123" s="230"/>
      <c r="BO123" s="974" t="s">
        <v>445</v>
      </c>
      <c r="BP123" s="1005"/>
      <c r="BQ123" s="1064">
        <v>4131907</v>
      </c>
      <c r="BR123" s="1065"/>
      <c r="BS123" s="1065"/>
      <c r="BT123" s="1065"/>
      <c r="BU123" s="1065"/>
      <c r="BV123" s="1065">
        <v>3903220</v>
      </c>
      <c r="BW123" s="1065"/>
      <c r="BX123" s="1065"/>
      <c r="BY123" s="1065"/>
      <c r="BZ123" s="1065"/>
      <c r="CA123" s="1065">
        <v>4092509</v>
      </c>
      <c r="CB123" s="1065"/>
      <c r="CC123" s="1065"/>
      <c r="CD123" s="1065"/>
      <c r="CE123" s="1065"/>
      <c r="CF123" s="998"/>
      <c r="CG123" s="999"/>
      <c r="CH123" s="999"/>
      <c r="CI123" s="999"/>
      <c r="CJ123" s="1000"/>
      <c r="CK123" s="1009"/>
      <c r="CL123" s="1010"/>
      <c r="CM123" s="1010"/>
      <c r="CN123" s="1010"/>
      <c r="CO123" s="1011"/>
      <c r="CP123" s="1019" t="s">
        <v>391</v>
      </c>
      <c r="CQ123" s="1020"/>
      <c r="CR123" s="1020"/>
      <c r="CS123" s="1020"/>
      <c r="CT123" s="1020"/>
      <c r="CU123" s="1020"/>
      <c r="CV123" s="1020"/>
      <c r="CW123" s="1020"/>
      <c r="CX123" s="1020"/>
      <c r="CY123" s="1020"/>
      <c r="CZ123" s="1020"/>
      <c r="DA123" s="1020"/>
      <c r="DB123" s="1020"/>
      <c r="DC123" s="1020"/>
      <c r="DD123" s="1020"/>
      <c r="DE123" s="1020"/>
      <c r="DF123" s="1021"/>
      <c r="DG123" s="957" t="s">
        <v>113</v>
      </c>
      <c r="DH123" s="958"/>
      <c r="DI123" s="958"/>
      <c r="DJ123" s="958"/>
      <c r="DK123" s="959"/>
      <c r="DL123" s="960" t="s">
        <v>113</v>
      </c>
      <c r="DM123" s="958"/>
      <c r="DN123" s="958"/>
      <c r="DO123" s="958"/>
      <c r="DP123" s="959"/>
      <c r="DQ123" s="960" t="s">
        <v>113</v>
      </c>
      <c r="DR123" s="958"/>
      <c r="DS123" s="958"/>
      <c r="DT123" s="958"/>
      <c r="DU123" s="959"/>
      <c r="DV123" s="961" t="s">
        <v>113</v>
      </c>
      <c r="DW123" s="962"/>
      <c r="DX123" s="962"/>
      <c r="DY123" s="962"/>
      <c r="DZ123" s="963"/>
    </row>
    <row r="124" spans="1:130" s="199" customFormat="1" ht="26.25" customHeight="1" thickBot="1">
      <c r="A124" s="1058"/>
      <c r="B124" s="945"/>
      <c r="C124" s="915" t="s">
        <v>434</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957" t="s">
        <v>113</v>
      </c>
      <c r="AB124" s="958"/>
      <c r="AC124" s="958"/>
      <c r="AD124" s="958"/>
      <c r="AE124" s="959"/>
      <c r="AF124" s="960" t="s">
        <v>113</v>
      </c>
      <c r="AG124" s="958"/>
      <c r="AH124" s="958"/>
      <c r="AI124" s="958"/>
      <c r="AJ124" s="959"/>
      <c r="AK124" s="960" t="s">
        <v>113</v>
      </c>
      <c r="AL124" s="958"/>
      <c r="AM124" s="958"/>
      <c r="AN124" s="958"/>
      <c r="AO124" s="959"/>
      <c r="AP124" s="961" t="s">
        <v>113</v>
      </c>
      <c r="AQ124" s="962"/>
      <c r="AR124" s="962"/>
      <c r="AS124" s="962"/>
      <c r="AT124" s="963"/>
      <c r="AU124" s="1060" t="s">
        <v>446</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113</v>
      </c>
      <c r="BR124" s="1027"/>
      <c r="BS124" s="1027"/>
      <c r="BT124" s="1027"/>
      <c r="BU124" s="1027"/>
      <c r="BV124" s="1027" t="s">
        <v>113</v>
      </c>
      <c r="BW124" s="1027"/>
      <c r="BX124" s="1027"/>
      <c r="BY124" s="1027"/>
      <c r="BZ124" s="1027"/>
      <c r="CA124" s="1027" t="s">
        <v>113</v>
      </c>
      <c r="CB124" s="1027"/>
      <c r="CC124" s="1027"/>
      <c r="CD124" s="1027"/>
      <c r="CE124" s="1027"/>
      <c r="CF124" s="1028"/>
      <c r="CG124" s="1029"/>
      <c r="CH124" s="1029"/>
      <c r="CI124" s="1029"/>
      <c r="CJ124" s="1030"/>
      <c r="CK124" s="1012"/>
      <c r="CL124" s="1012"/>
      <c r="CM124" s="1012"/>
      <c r="CN124" s="1012"/>
      <c r="CO124" s="1013"/>
      <c r="CP124" s="1019" t="s">
        <v>447</v>
      </c>
      <c r="CQ124" s="1020"/>
      <c r="CR124" s="1020"/>
      <c r="CS124" s="1020"/>
      <c r="CT124" s="1020"/>
      <c r="CU124" s="1020"/>
      <c r="CV124" s="1020"/>
      <c r="CW124" s="1020"/>
      <c r="CX124" s="1020"/>
      <c r="CY124" s="1020"/>
      <c r="CZ124" s="1020"/>
      <c r="DA124" s="1020"/>
      <c r="DB124" s="1020"/>
      <c r="DC124" s="1020"/>
      <c r="DD124" s="1020"/>
      <c r="DE124" s="1020"/>
      <c r="DF124" s="1021"/>
      <c r="DG124" s="1004" t="s">
        <v>113</v>
      </c>
      <c r="DH124" s="983"/>
      <c r="DI124" s="983"/>
      <c r="DJ124" s="983"/>
      <c r="DK124" s="984"/>
      <c r="DL124" s="982" t="s">
        <v>113</v>
      </c>
      <c r="DM124" s="983"/>
      <c r="DN124" s="983"/>
      <c r="DO124" s="983"/>
      <c r="DP124" s="984"/>
      <c r="DQ124" s="982" t="s">
        <v>113</v>
      </c>
      <c r="DR124" s="983"/>
      <c r="DS124" s="983"/>
      <c r="DT124" s="983"/>
      <c r="DU124" s="984"/>
      <c r="DV124" s="985" t="s">
        <v>113</v>
      </c>
      <c r="DW124" s="986"/>
      <c r="DX124" s="986"/>
      <c r="DY124" s="986"/>
      <c r="DZ124" s="987"/>
    </row>
    <row r="125" spans="1:130" s="199" customFormat="1" ht="26.25" customHeight="1">
      <c r="A125" s="1058"/>
      <c r="B125" s="945"/>
      <c r="C125" s="915" t="s">
        <v>436</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957" t="s">
        <v>113</v>
      </c>
      <c r="AB125" s="958"/>
      <c r="AC125" s="958"/>
      <c r="AD125" s="958"/>
      <c r="AE125" s="959"/>
      <c r="AF125" s="960" t="s">
        <v>113</v>
      </c>
      <c r="AG125" s="958"/>
      <c r="AH125" s="958"/>
      <c r="AI125" s="958"/>
      <c r="AJ125" s="959"/>
      <c r="AK125" s="960" t="s">
        <v>113</v>
      </c>
      <c r="AL125" s="958"/>
      <c r="AM125" s="958"/>
      <c r="AN125" s="958"/>
      <c r="AO125" s="959"/>
      <c r="AP125" s="961" t="s">
        <v>113</v>
      </c>
      <c r="AQ125" s="962"/>
      <c r="AR125" s="962"/>
      <c r="AS125" s="962"/>
      <c r="AT125" s="963"/>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2" t="s">
        <v>448</v>
      </c>
      <c r="CL125" s="1007"/>
      <c r="CM125" s="1007"/>
      <c r="CN125" s="1007"/>
      <c r="CO125" s="1008"/>
      <c r="CP125" s="939" t="s">
        <v>449</v>
      </c>
      <c r="CQ125" s="888"/>
      <c r="CR125" s="888"/>
      <c r="CS125" s="888"/>
      <c r="CT125" s="888"/>
      <c r="CU125" s="888"/>
      <c r="CV125" s="888"/>
      <c r="CW125" s="888"/>
      <c r="CX125" s="888"/>
      <c r="CY125" s="888"/>
      <c r="CZ125" s="888"/>
      <c r="DA125" s="888"/>
      <c r="DB125" s="888"/>
      <c r="DC125" s="888"/>
      <c r="DD125" s="888"/>
      <c r="DE125" s="888"/>
      <c r="DF125" s="889"/>
      <c r="DG125" s="925" t="s">
        <v>113</v>
      </c>
      <c r="DH125" s="926"/>
      <c r="DI125" s="926"/>
      <c r="DJ125" s="926"/>
      <c r="DK125" s="926"/>
      <c r="DL125" s="926" t="s">
        <v>113</v>
      </c>
      <c r="DM125" s="926"/>
      <c r="DN125" s="926"/>
      <c r="DO125" s="926"/>
      <c r="DP125" s="926"/>
      <c r="DQ125" s="926" t="s">
        <v>113</v>
      </c>
      <c r="DR125" s="926"/>
      <c r="DS125" s="926"/>
      <c r="DT125" s="926"/>
      <c r="DU125" s="926"/>
      <c r="DV125" s="927" t="s">
        <v>113</v>
      </c>
      <c r="DW125" s="927"/>
      <c r="DX125" s="927"/>
      <c r="DY125" s="927"/>
      <c r="DZ125" s="928"/>
    </row>
    <row r="126" spans="1:130" s="199" customFormat="1" ht="26.25" customHeight="1" thickBot="1">
      <c r="A126" s="1058"/>
      <c r="B126" s="945"/>
      <c r="C126" s="915" t="s">
        <v>438</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957" t="s">
        <v>113</v>
      </c>
      <c r="AB126" s="958"/>
      <c r="AC126" s="958"/>
      <c r="AD126" s="958"/>
      <c r="AE126" s="959"/>
      <c r="AF126" s="960" t="s">
        <v>113</v>
      </c>
      <c r="AG126" s="958"/>
      <c r="AH126" s="958"/>
      <c r="AI126" s="958"/>
      <c r="AJ126" s="959"/>
      <c r="AK126" s="960" t="s">
        <v>113</v>
      </c>
      <c r="AL126" s="958"/>
      <c r="AM126" s="958"/>
      <c r="AN126" s="958"/>
      <c r="AO126" s="959"/>
      <c r="AP126" s="961" t="s">
        <v>113</v>
      </c>
      <c r="AQ126" s="962"/>
      <c r="AR126" s="962"/>
      <c r="AS126" s="962"/>
      <c r="AT126" s="96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3"/>
      <c r="CL126" s="1010"/>
      <c r="CM126" s="1010"/>
      <c r="CN126" s="1010"/>
      <c r="CO126" s="1011"/>
      <c r="CP126" s="948" t="s">
        <v>450</v>
      </c>
      <c r="CQ126" s="949"/>
      <c r="CR126" s="949"/>
      <c r="CS126" s="949"/>
      <c r="CT126" s="949"/>
      <c r="CU126" s="949"/>
      <c r="CV126" s="949"/>
      <c r="CW126" s="949"/>
      <c r="CX126" s="949"/>
      <c r="CY126" s="949"/>
      <c r="CZ126" s="949"/>
      <c r="DA126" s="949"/>
      <c r="DB126" s="949"/>
      <c r="DC126" s="949"/>
      <c r="DD126" s="949"/>
      <c r="DE126" s="949"/>
      <c r="DF126" s="950"/>
      <c r="DG126" s="918" t="s">
        <v>113</v>
      </c>
      <c r="DH126" s="919"/>
      <c r="DI126" s="919"/>
      <c r="DJ126" s="919"/>
      <c r="DK126" s="919"/>
      <c r="DL126" s="919" t="s">
        <v>113</v>
      </c>
      <c r="DM126" s="919"/>
      <c r="DN126" s="919"/>
      <c r="DO126" s="919"/>
      <c r="DP126" s="919"/>
      <c r="DQ126" s="919" t="s">
        <v>113</v>
      </c>
      <c r="DR126" s="919"/>
      <c r="DS126" s="919"/>
      <c r="DT126" s="919"/>
      <c r="DU126" s="919"/>
      <c r="DV126" s="920" t="s">
        <v>113</v>
      </c>
      <c r="DW126" s="920"/>
      <c r="DX126" s="920"/>
      <c r="DY126" s="920"/>
      <c r="DZ126" s="921"/>
    </row>
    <row r="127" spans="1:130" s="199" customFormat="1" ht="26.25" customHeight="1">
      <c r="A127" s="1059"/>
      <c r="B127" s="947"/>
      <c r="C127" s="1001" t="s">
        <v>451</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957" t="s">
        <v>113</v>
      </c>
      <c r="AB127" s="958"/>
      <c r="AC127" s="958"/>
      <c r="AD127" s="958"/>
      <c r="AE127" s="959"/>
      <c r="AF127" s="960" t="s">
        <v>113</v>
      </c>
      <c r="AG127" s="958"/>
      <c r="AH127" s="958"/>
      <c r="AI127" s="958"/>
      <c r="AJ127" s="959"/>
      <c r="AK127" s="960" t="s">
        <v>113</v>
      </c>
      <c r="AL127" s="958"/>
      <c r="AM127" s="958"/>
      <c r="AN127" s="958"/>
      <c r="AO127" s="959"/>
      <c r="AP127" s="961" t="s">
        <v>113</v>
      </c>
      <c r="AQ127" s="962"/>
      <c r="AR127" s="962"/>
      <c r="AS127" s="962"/>
      <c r="AT127" s="963"/>
      <c r="AU127" s="235"/>
      <c r="AV127" s="235"/>
      <c r="AW127" s="235"/>
      <c r="AX127" s="1031" t="s">
        <v>452</v>
      </c>
      <c r="AY127" s="1032"/>
      <c r="AZ127" s="1032"/>
      <c r="BA127" s="1032"/>
      <c r="BB127" s="1032"/>
      <c r="BC127" s="1032"/>
      <c r="BD127" s="1032"/>
      <c r="BE127" s="1033"/>
      <c r="BF127" s="1034" t="s">
        <v>453</v>
      </c>
      <c r="BG127" s="1032"/>
      <c r="BH127" s="1032"/>
      <c r="BI127" s="1032"/>
      <c r="BJ127" s="1032"/>
      <c r="BK127" s="1032"/>
      <c r="BL127" s="1033"/>
      <c r="BM127" s="1034" t="s">
        <v>454</v>
      </c>
      <c r="BN127" s="1032"/>
      <c r="BO127" s="1032"/>
      <c r="BP127" s="1032"/>
      <c r="BQ127" s="1032"/>
      <c r="BR127" s="1032"/>
      <c r="BS127" s="1033"/>
      <c r="BT127" s="1034" t="s">
        <v>455</v>
      </c>
      <c r="BU127" s="1032"/>
      <c r="BV127" s="1032"/>
      <c r="BW127" s="1032"/>
      <c r="BX127" s="1032"/>
      <c r="BY127" s="1032"/>
      <c r="BZ127" s="1056"/>
      <c r="CA127" s="235"/>
      <c r="CB127" s="235"/>
      <c r="CC127" s="235"/>
      <c r="CD127" s="236"/>
      <c r="CE127" s="236"/>
      <c r="CF127" s="236"/>
      <c r="CG127" s="233"/>
      <c r="CH127" s="233"/>
      <c r="CI127" s="233"/>
      <c r="CJ127" s="234"/>
      <c r="CK127" s="1023"/>
      <c r="CL127" s="1010"/>
      <c r="CM127" s="1010"/>
      <c r="CN127" s="1010"/>
      <c r="CO127" s="1011"/>
      <c r="CP127" s="948" t="s">
        <v>456</v>
      </c>
      <c r="CQ127" s="949"/>
      <c r="CR127" s="949"/>
      <c r="CS127" s="949"/>
      <c r="CT127" s="949"/>
      <c r="CU127" s="949"/>
      <c r="CV127" s="949"/>
      <c r="CW127" s="949"/>
      <c r="CX127" s="949"/>
      <c r="CY127" s="949"/>
      <c r="CZ127" s="949"/>
      <c r="DA127" s="949"/>
      <c r="DB127" s="949"/>
      <c r="DC127" s="949"/>
      <c r="DD127" s="949"/>
      <c r="DE127" s="949"/>
      <c r="DF127" s="950"/>
      <c r="DG127" s="918" t="s">
        <v>113</v>
      </c>
      <c r="DH127" s="919"/>
      <c r="DI127" s="919"/>
      <c r="DJ127" s="919"/>
      <c r="DK127" s="919"/>
      <c r="DL127" s="919" t="s">
        <v>113</v>
      </c>
      <c r="DM127" s="919"/>
      <c r="DN127" s="919"/>
      <c r="DO127" s="919"/>
      <c r="DP127" s="919"/>
      <c r="DQ127" s="919" t="s">
        <v>113</v>
      </c>
      <c r="DR127" s="919"/>
      <c r="DS127" s="919"/>
      <c r="DT127" s="919"/>
      <c r="DU127" s="919"/>
      <c r="DV127" s="920" t="s">
        <v>113</v>
      </c>
      <c r="DW127" s="920"/>
      <c r="DX127" s="920"/>
      <c r="DY127" s="920"/>
      <c r="DZ127" s="921"/>
    </row>
    <row r="128" spans="1:130" s="199" customFormat="1" ht="26.25" customHeight="1" thickBot="1">
      <c r="A128" s="1042" t="s">
        <v>457</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458</v>
      </c>
      <c r="X128" s="1044"/>
      <c r="Y128" s="1044"/>
      <c r="Z128" s="1045"/>
      <c r="AA128" s="1046">
        <v>4745</v>
      </c>
      <c r="AB128" s="1047"/>
      <c r="AC128" s="1047"/>
      <c r="AD128" s="1047"/>
      <c r="AE128" s="1048"/>
      <c r="AF128" s="1049">
        <v>6161</v>
      </c>
      <c r="AG128" s="1047"/>
      <c r="AH128" s="1047"/>
      <c r="AI128" s="1047"/>
      <c r="AJ128" s="1048"/>
      <c r="AK128" s="1049">
        <v>4375</v>
      </c>
      <c r="AL128" s="1047"/>
      <c r="AM128" s="1047"/>
      <c r="AN128" s="1047"/>
      <c r="AO128" s="1048"/>
      <c r="AP128" s="1050"/>
      <c r="AQ128" s="1051"/>
      <c r="AR128" s="1051"/>
      <c r="AS128" s="1051"/>
      <c r="AT128" s="1052"/>
      <c r="AU128" s="235"/>
      <c r="AV128" s="235"/>
      <c r="AW128" s="235"/>
      <c r="AX128" s="887" t="s">
        <v>459</v>
      </c>
      <c r="AY128" s="888"/>
      <c r="AZ128" s="888"/>
      <c r="BA128" s="888"/>
      <c r="BB128" s="888"/>
      <c r="BC128" s="888"/>
      <c r="BD128" s="888"/>
      <c r="BE128" s="889"/>
      <c r="BF128" s="1053" t="s">
        <v>113</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8"/>
      <c r="CA128" s="236"/>
      <c r="CB128" s="236"/>
      <c r="CC128" s="236"/>
      <c r="CD128" s="236"/>
      <c r="CE128" s="236"/>
      <c r="CF128" s="236"/>
      <c r="CG128" s="233"/>
      <c r="CH128" s="233"/>
      <c r="CI128" s="233"/>
      <c r="CJ128" s="234"/>
      <c r="CK128" s="1024"/>
      <c r="CL128" s="1025"/>
      <c r="CM128" s="1025"/>
      <c r="CN128" s="1025"/>
      <c r="CO128" s="1026"/>
      <c r="CP128" s="1035" t="s">
        <v>460</v>
      </c>
      <c r="CQ128" s="1036"/>
      <c r="CR128" s="1036"/>
      <c r="CS128" s="1036"/>
      <c r="CT128" s="1036"/>
      <c r="CU128" s="1036"/>
      <c r="CV128" s="1036"/>
      <c r="CW128" s="1036"/>
      <c r="CX128" s="1036"/>
      <c r="CY128" s="1036"/>
      <c r="CZ128" s="1036"/>
      <c r="DA128" s="1036"/>
      <c r="DB128" s="1036"/>
      <c r="DC128" s="1036"/>
      <c r="DD128" s="1036"/>
      <c r="DE128" s="1036"/>
      <c r="DF128" s="1037"/>
      <c r="DG128" s="1038" t="s">
        <v>113</v>
      </c>
      <c r="DH128" s="1039"/>
      <c r="DI128" s="1039"/>
      <c r="DJ128" s="1039"/>
      <c r="DK128" s="1039"/>
      <c r="DL128" s="1039" t="s">
        <v>113</v>
      </c>
      <c r="DM128" s="1039"/>
      <c r="DN128" s="1039"/>
      <c r="DO128" s="1039"/>
      <c r="DP128" s="1039"/>
      <c r="DQ128" s="1039" t="s">
        <v>113</v>
      </c>
      <c r="DR128" s="1039"/>
      <c r="DS128" s="1039"/>
      <c r="DT128" s="1039"/>
      <c r="DU128" s="1039"/>
      <c r="DV128" s="1040" t="s">
        <v>113</v>
      </c>
      <c r="DW128" s="1040"/>
      <c r="DX128" s="1040"/>
      <c r="DY128" s="1040"/>
      <c r="DZ128" s="1041"/>
    </row>
    <row r="129" spans="1:131" s="199" customFormat="1" ht="26.25" customHeight="1">
      <c r="A129" s="929" t="s">
        <v>91</v>
      </c>
      <c r="B129" s="930"/>
      <c r="C129" s="930"/>
      <c r="D129" s="930"/>
      <c r="E129" s="930"/>
      <c r="F129" s="930"/>
      <c r="G129" s="930"/>
      <c r="H129" s="930"/>
      <c r="I129" s="930"/>
      <c r="J129" s="930"/>
      <c r="K129" s="930"/>
      <c r="L129" s="930"/>
      <c r="M129" s="930"/>
      <c r="N129" s="930"/>
      <c r="O129" s="930"/>
      <c r="P129" s="930"/>
      <c r="Q129" s="930"/>
      <c r="R129" s="930"/>
      <c r="S129" s="930"/>
      <c r="T129" s="930"/>
      <c r="U129" s="930"/>
      <c r="V129" s="930"/>
      <c r="W129" s="1072" t="s">
        <v>461</v>
      </c>
      <c r="X129" s="1073"/>
      <c r="Y129" s="1073"/>
      <c r="Z129" s="1074"/>
      <c r="AA129" s="957">
        <v>1559835</v>
      </c>
      <c r="AB129" s="958"/>
      <c r="AC129" s="958"/>
      <c r="AD129" s="958"/>
      <c r="AE129" s="959"/>
      <c r="AF129" s="960">
        <v>1587117</v>
      </c>
      <c r="AG129" s="958"/>
      <c r="AH129" s="958"/>
      <c r="AI129" s="958"/>
      <c r="AJ129" s="959"/>
      <c r="AK129" s="960">
        <v>1549151</v>
      </c>
      <c r="AL129" s="958"/>
      <c r="AM129" s="958"/>
      <c r="AN129" s="958"/>
      <c r="AO129" s="959"/>
      <c r="AP129" s="1075"/>
      <c r="AQ129" s="1076"/>
      <c r="AR129" s="1076"/>
      <c r="AS129" s="1076"/>
      <c r="AT129" s="1077"/>
      <c r="AU129" s="237"/>
      <c r="AV129" s="237"/>
      <c r="AW129" s="237"/>
      <c r="AX129" s="1066" t="s">
        <v>462</v>
      </c>
      <c r="AY129" s="949"/>
      <c r="AZ129" s="949"/>
      <c r="BA129" s="949"/>
      <c r="BB129" s="949"/>
      <c r="BC129" s="949"/>
      <c r="BD129" s="949"/>
      <c r="BE129" s="950"/>
      <c r="BF129" s="1067" t="s">
        <v>113</v>
      </c>
      <c r="BG129" s="1068"/>
      <c r="BH129" s="1068"/>
      <c r="BI129" s="1068"/>
      <c r="BJ129" s="1068"/>
      <c r="BK129" s="1068"/>
      <c r="BL129" s="1069"/>
      <c r="BM129" s="1067">
        <v>20</v>
      </c>
      <c r="BN129" s="1068"/>
      <c r="BO129" s="1068"/>
      <c r="BP129" s="1068"/>
      <c r="BQ129" s="1068"/>
      <c r="BR129" s="1068"/>
      <c r="BS129" s="1069"/>
      <c r="BT129" s="1067">
        <v>30</v>
      </c>
      <c r="BU129" s="1070"/>
      <c r="BV129" s="1070"/>
      <c r="BW129" s="1070"/>
      <c r="BX129" s="1070"/>
      <c r="BY129" s="1070"/>
      <c r="BZ129" s="107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29" t="s">
        <v>463</v>
      </c>
      <c r="B130" s="930"/>
      <c r="C130" s="930"/>
      <c r="D130" s="930"/>
      <c r="E130" s="930"/>
      <c r="F130" s="930"/>
      <c r="G130" s="930"/>
      <c r="H130" s="930"/>
      <c r="I130" s="930"/>
      <c r="J130" s="930"/>
      <c r="K130" s="930"/>
      <c r="L130" s="930"/>
      <c r="M130" s="930"/>
      <c r="N130" s="930"/>
      <c r="O130" s="930"/>
      <c r="P130" s="930"/>
      <c r="Q130" s="930"/>
      <c r="R130" s="930"/>
      <c r="S130" s="930"/>
      <c r="T130" s="930"/>
      <c r="U130" s="930"/>
      <c r="V130" s="930"/>
      <c r="W130" s="1072" t="s">
        <v>464</v>
      </c>
      <c r="X130" s="1073"/>
      <c r="Y130" s="1073"/>
      <c r="Z130" s="1074"/>
      <c r="AA130" s="957">
        <v>205446</v>
      </c>
      <c r="AB130" s="958"/>
      <c r="AC130" s="958"/>
      <c r="AD130" s="958"/>
      <c r="AE130" s="959"/>
      <c r="AF130" s="960">
        <v>196520</v>
      </c>
      <c r="AG130" s="958"/>
      <c r="AH130" s="958"/>
      <c r="AI130" s="958"/>
      <c r="AJ130" s="959"/>
      <c r="AK130" s="960">
        <v>198752</v>
      </c>
      <c r="AL130" s="958"/>
      <c r="AM130" s="958"/>
      <c r="AN130" s="958"/>
      <c r="AO130" s="959"/>
      <c r="AP130" s="1075"/>
      <c r="AQ130" s="1076"/>
      <c r="AR130" s="1076"/>
      <c r="AS130" s="1076"/>
      <c r="AT130" s="1077"/>
      <c r="AU130" s="237"/>
      <c r="AV130" s="237"/>
      <c r="AW130" s="237"/>
      <c r="AX130" s="1066" t="s">
        <v>465</v>
      </c>
      <c r="AY130" s="949"/>
      <c r="AZ130" s="949"/>
      <c r="BA130" s="949"/>
      <c r="BB130" s="949"/>
      <c r="BC130" s="949"/>
      <c r="BD130" s="949"/>
      <c r="BE130" s="950"/>
      <c r="BF130" s="1103">
        <v>1.4</v>
      </c>
      <c r="BG130" s="1104"/>
      <c r="BH130" s="1104"/>
      <c r="BI130" s="1104"/>
      <c r="BJ130" s="1104"/>
      <c r="BK130" s="1104"/>
      <c r="BL130" s="1105"/>
      <c r="BM130" s="1103">
        <v>25</v>
      </c>
      <c r="BN130" s="1104"/>
      <c r="BO130" s="1104"/>
      <c r="BP130" s="1104"/>
      <c r="BQ130" s="1104"/>
      <c r="BR130" s="1104"/>
      <c r="BS130" s="1105"/>
      <c r="BT130" s="1103">
        <v>35</v>
      </c>
      <c r="BU130" s="1106"/>
      <c r="BV130" s="1106"/>
      <c r="BW130" s="1106"/>
      <c r="BX130" s="1106"/>
      <c r="BY130" s="1106"/>
      <c r="BZ130" s="110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8"/>
      <c r="B131" s="1109"/>
      <c r="C131" s="1109"/>
      <c r="D131" s="1109"/>
      <c r="E131" s="1109"/>
      <c r="F131" s="1109"/>
      <c r="G131" s="1109"/>
      <c r="H131" s="1109"/>
      <c r="I131" s="1109"/>
      <c r="J131" s="1109"/>
      <c r="K131" s="1109"/>
      <c r="L131" s="1109"/>
      <c r="M131" s="1109"/>
      <c r="N131" s="1109"/>
      <c r="O131" s="1109"/>
      <c r="P131" s="1109"/>
      <c r="Q131" s="1109"/>
      <c r="R131" s="1109"/>
      <c r="S131" s="1109"/>
      <c r="T131" s="1109"/>
      <c r="U131" s="1109"/>
      <c r="V131" s="1109"/>
      <c r="W131" s="1110" t="s">
        <v>466</v>
      </c>
      <c r="X131" s="1111"/>
      <c r="Y131" s="1111"/>
      <c r="Z131" s="1112"/>
      <c r="AA131" s="1004">
        <v>1354389</v>
      </c>
      <c r="AB131" s="983"/>
      <c r="AC131" s="983"/>
      <c r="AD131" s="983"/>
      <c r="AE131" s="984"/>
      <c r="AF131" s="982">
        <v>1390597</v>
      </c>
      <c r="AG131" s="983"/>
      <c r="AH131" s="983"/>
      <c r="AI131" s="983"/>
      <c r="AJ131" s="984"/>
      <c r="AK131" s="982">
        <v>1350399</v>
      </c>
      <c r="AL131" s="983"/>
      <c r="AM131" s="983"/>
      <c r="AN131" s="983"/>
      <c r="AO131" s="984"/>
      <c r="AP131" s="1113"/>
      <c r="AQ131" s="1114"/>
      <c r="AR131" s="1114"/>
      <c r="AS131" s="1114"/>
      <c r="AT131" s="1115"/>
      <c r="AU131" s="237"/>
      <c r="AV131" s="237"/>
      <c r="AW131" s="237"/>
      <c r="AX131" s="1085" t="s">
        <v>467</v>
      </c>
      <c r="AY131" s="1036"/>
      <c r="AZ131" s="1036"/>
      <c r="BA131" s="1036"/>
      <c r="BB131" s="1036"/>
      <c r="BC131" s="1036"/>
      <c r="BD131" s="1036"/>
      <c r="BE131" s="1037"/>
      <c r="BF131" s="1086" t="s">
        <v>113</v>
      </c>
      <c r="BG131" s="1087"/>
      <c r="BH131" s="1087"/>
      <c r="BI131" s="1087"/>
      <c r="BJ131" s="1087"/>
      <c r="BK131" s="1087"/>
      <c r="BL131" s="1088"/>
      <c r="BM131" s="1086">
        <v>350</v>
      </c>
      <c r="BN131" s="1087"/>
      <c r="BO131" s="1087"/>
      <c r="BP131" s="1087"/>
      <c r="BQ131" s="1087"/>
      <c r="BR131" s="1087"/>
      <c r="BS131" s="1088"/>
      <c r="BT131" s="1089"/>
      <c r="BU131" s="1090"/>
      <c r="BV131" s="1090"/>
      <c r="BW131" s="1090"/>
      <c r="BX131" s="1090"/>
      <c r="BY131" s="1090"/>
      <c r="BZ131" s="1091"/>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2" t="s">
        <v>468</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469</v>
      </c>
      <c r="W132" s="1096"/>
      <c r="X132" s="1096"/>
      <c r="Y132" s="1096"/>
      <c r="Z132" s="1097"/>
      <c r="AA132" s="1098">
        <v>1.8487303129999999</v>
      </c>
      <c r="AB132" s="1099"/>
      <c r="AC132" s="1099"/>
      <c r="AD132" s="1099"/>
      <c r="AE132" s="1100"/>
      <c r="AF132" s="1101">
        <v>1.167843739</v>
      </c>
      <c r="AG132" s="1099"/>
      <c r="AH132" s="1099"/>
      <c r="AI132" s="1099"/>
      <c r="AJ132" s="1100"/>
      <c r="AK132" s="1101">
        <v>1.2932474030000001</v>
      </c>
      <c r="AL132" s="1099"/>
      <c r="AM132" s="1099"/>
      <c r="AN132" s="1099"/>
      <c r="AO132" s="1100"/>
      <c r="AP132" s="998"/>
      <c r="AQ132" s="999"/>
      <c r="AR132" s="999"/>
      <c r="AS132" s="999"/>
      <c r="AT132" s="1102"/>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079" t="s">
        <v>470</v>
      </c>
      <c r="W133" s="1079"/>
      <c r="X133" s="1079"/>
      <c r="Y133" s="1079"/>
      <c r="Z133" s="1080"/>
      <c r="AA133" s="1081">
        <v>2.2000000000000002</v>
      </c>
      <c r="AB133" s="1082"/>
      <c r="AC133" s="1082"/>
      <c r="AD133" s="1082"/>
      <c r="AE133" s="1083"/>
      <c r="AF133" s="1081">
        <v>1.6</v>
      </c>
      <c r="AG133" s="1082"/>
      <c r="AH133" s="1082"/>
      <c r="AI133" s="1082"/>
      <c r="AJ133" s="1083"/>
      <c r="AK133" s="1081">
        <v>1.4</v>
      </c>
      <c r="AL133" s="1082"/>
      <c r="AM133" s="1082"/>
      <c r="AN133" s="1082"/>
      <c r="AO133" s="1083"/>
      <c r="AP133" s="1028"/>
      <c r="AQ133" s="1029"/>
      <c r="AR133" s="1029"/>
      <c r="AS133" s="1029"/>
      <c r="AT133" s="108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19" t="s">
        <v>473</v>
      </c>
      <c r="L7" s="256"/>
      <c r="M7" s="257" t="s">
        <v>474</v>
      </c>
      <c r="N7" s="258"/>
    </row>
    <row r="8" spans="1:16">
      <c r="A8" s="250"/>
      <c r="B8" s="246"/>
      <c r="C8" s="246"/>
      <c r="D8" s="246"/>
      <c r="E8" s="246"/>
      <c r="F8" s="246"/>
      <c r="G8" s="259"/>
      <c r="H8" s="260"/>
      <c r="I8" s="260"/>
      <c r="J8" s="261"/>
      <c r="K8" s="1120"/>
      <c r="L8" s="262" t="s">
        <v>475</v>
      </c>
      <c r="M8" s="263" t="s">
        <v>476</v>
      </c>
      <c r="N8" s="264" t="s">
        <v>477</v>
      </c>
    </row>
    <row r="9" spans="1:16">
      <c r="A9" s="250"/>
      <c r="B9" s="246"/>
      <c r="C9" s="246"/>
      <c r="D9" s="246"/>
      <c r="E9" s="246"/>
      <c r="F9" s="246"/>
      <c r="G9" s="1121" t="s">
        <v>478</v>
      </c>
      <c r="H9" s="1122"/>
      <c r="I9" s="1122"/>
      <c r="J9" s="1123"/>
      <c r="K9" s="265">
        <v>410803</v>
      </c>
      <c r="L9" s="266">
        <v>366461</v>
      </c>
      <c r="M9" s="267">
        <v>214828</v>
      </c>
      <c r="N9" s="268">
        <v>70.599999999999994</v>
      </c>
    </row>
    <row r="10" spans="1:16">
      <c r="A10" s="250"/>
      <c r="B10" s="246"/>
      <c r="C10" s="246"/>
      <c r="D10" s="246"/>
      <c r="E10" s="246"/>
      <c r="F10" s="246"/>
      <c r="G10" s="1121" t="s">
        <v>479</v>
      </c>
      <c r="H10" s="1122"/>
      <c r="I10" s="1122"/>
      <c r="J10" s="1123"/>
      <c r="K10" s="269">
        <v>55529</v>
      </c>
      <c r="L10" s="270">
        <v>49535</v>
      </c>
      <c r="M10" s="271">
        <v>28178</v>
      </c>
      <c r="N10" s="272">
        <v>75.8</v>
      </c>
    </row>
    <row r="11" spans="1:16" ht="13.5" customHeight="1">
      <c r="A11" s="250"/>
      <c r="B11" s="246"/>
      <c r="C11" s="246"/>
      <c r="D11" s="246"/>
      <c r="E11" s="246"/>
      <c r="F11" s="246"/>
      <c r="G11" s="1121" t="s">
        <v>480</v>
      </c>
      <c r="H11" s="1122"/>
      <c r="I11" s="1122"/>
      <c r="J11" s="1123"/>
      <c r="K11" s="269">
        <v>59549</v>
      </c>
      <c r="L11" s="270">
        <v>53121</v>
      </c>
      <c r="M11" s="271">
        <v>24639</v>
      </c>
      <c r="N11" s="272">
        <v>115.6</v>
      </c>
    </row>
    <row r="12" spans="1:16" ht="13.5" customHeight="1">
      <c r="A12" s="250"/>
      <c r="B12" s="246"/>
      <c r="C12" s="246"/>
      <c r="D12" s="246"/>
      <c r="E12" s="246"/>
      <c r="F12" s="246"/>
      <c r="G12" s="1121" t="s">
        <v>481</v>
      </c>
      <c r="H12" s="1122"/>
      <c r="I12" s="1122"/>
      <c r="J12" s="1123"/>
      <c r="K12" s="269" t="s">
        <v>482</v>
      </c>
      <c r="L12" s="270" t="s">
        <v>482</v>
      </c>
      <c r="M12" s="271">
        <v>3805</v>
      </c>
      <c r="N12" s="272" t="s">
        <v>482</v>
      </c>
    </row>
    <row r="13" spans="1:16" ht="13.5" customHeight="1">
      <c r="A13" s="250"/>
      <c r="B13" s="246"/>
      <c r="C13" s="246"/>
      <c r="D13" s="246"/>
      <c r="E13" s="246"/>
      <c r="F13" s="246"/>
      <c r="G13" s="1121" t="s">
        <v>483</v>
      </c>
      <c r="H13" s="1122"/>
      <c r="I13" s="1122"/>
      <c r="J13" s="1123"/>
      <c r="K13" s="269" t="s">
        <v>482</v>
      </c>
      <c r="L13" s="270" t="s">
        <v>482</v>
      </c>
      <c r="M13" s="271" t="s">
        <v>482</v>
      </c>
      <c r="N13" s="272" t="s">
        <v>482</v>
      </c>
    </row>
    <row r="14" spans="1:16" ht="13.5" customHeight="1">
      <c r="A14" s="250"/>
      <c r="B14" s="246"/>
      <c r="C14" s="246"/>
      <c r="D14" s="246"/>
      <c r="E14" s="246"/>
      <c r="F14" s="246"/>
      <c r="G14" s="1121" t="s">
        <v>484</v>
      </c>
      <c r="H14" s="1122"/>
      <c r="I14" s="1122"/>
      <c r="J14" s="1123"/>
      <c r="K14" s="269">
        <v>13049</v>
      </c>
      <c r="L14" s="270">
        <v>11640</v>
      </c>
      <c r="M14" s="271">
        <v>8783</v>
      </c>
      <c r="N14" s="272">
        <v>32.5</v>
      </c>
    </row>
    <row r="15" spans="1:16" ht="13.5" customHeight="1">
      <c r="A15" s="250"/>
      <c r="B15" s="246"/>
      <c r="C15" s="246"/>
      <c r="D15" s="246"/>
      <c r="E15" s="246"/>
      <c r="F15" s="246"/>
      <c r="G15" s="1121" t="s">
        <v>485</v>
      </c>
      <c r="H15" s="1122"/>
      <c r="I15" s="1122"/>
      <c r="J15" s="1123"/>
      <c r="K15" s="269" t="s">
        <v>482</v>
      </c>
      <c r="L15" s="270" t="s">
        <v>482</v>
      </c>
      <c r="M15" s="271">
        <v>4830</v>
      </c>
      <c r="N15" s="272" t="s">
        <v>482</v>
      </c>
    </row>
    <row r="16" spans="1:16">
      <c r="A16" s="250"/>
      <c r="B16" s="246"/>
      <c r="C16" s="246"/>
      <c r="D16" s="246"/>
      <c r="E16" s="246"/>
      <c r="F16" s="246"/>
      <c r="G16" s="1124" t="s">
        <v>486</v>
      </c>
      <c r="H16" s="1125"/>
      <c r="I16" s="1125"/>
      <c r="J16" s="1126"/>
      <c r="K16" s="270">
        <v>-33857</v>
      </c>
      <c r="L16" s="270">
        <v>-30202</v>
      </c>
      <c r="M16" s="271">
        <v>-21703</v>
      </c>
      <c r="N16" s="272">
        <v>39.200000000000003</v>
      </c>
    </row>
    <row r="17" spans="1:16">
      <c r="A17" s="250"/>
      <c r="B17" s="246"/>
      <c r="C17" s="246"/>
      <c r="D17" s="246"/>
      <c r="E17" s="246"/>
      <c r="F17" s="246"/>
      <c r="G17" s="1124" t="s">
        <v>172</v>
      </c>
      <c r="H17" s="1125"/>
      <c r="I17" s="1125"/>
      <c r="J17" s="1126"/>
      <c r="K17" s="270">
        <v>505073</v>
      </c>
      <c r="L17" s="270">
        <v>450556</v>
      </c>
      <c r="M17" s="271">
        <v>263360</v>
      </c>
      <c r="N17" s="272">
        <v>71.099999999999994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16" t="s">
        <v>491</v>
      </c>
      <c r="H21" s="1117"/>
      <c r="I21" s="1117"/>
      <c r="J21" s="1118"/>
      <c r="K21" s="282">
        <v>40.14</v>
      </c>
      <c r="L21" s="283">
        <v>24.72</v>
      </c>
      <c r="M21" s="284">
        <v>15.42</v>
      </c>
      <c r="N21" s="251"/>
      <c r="O21" s="285"/>
      <c r="P21" s="281"/>
    </row>
    <row r="22" spans="1:16" s="286" customFormat="1">
      <c r="A22" s="281"/>
      <c r="B22" s="251"/>
      <c r="C22" s="251"/>
      <c r="D22" s="251"/>
      <c r="E22" s="251"/>
      <c r="F22" s="251"/>
      <c r="G22" s="1116" t="s">
        <v>492</v>
      </c>
      <c r="H22" s="1117"/>
      <c r="I22" s="1117"/>
      <c r="J22" s="1118"/>
      <c r="K22" s="287">
        <v>97.1</v>
      </c>
      <c r="L22" s="288">
        <v>94.2</v>
      </c>
      <c r="M22" s="289">
        <v>2.9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19" t="s">
        <v>473</v>
      </c>
      <c r="L30" s="256"/>
      <c r="M30" s="257" t="s">
        <v>474</v>
      </c>
      <c r="N30" s="258"/>
    </row>
    <row r="31" spans="1:16">
      <c r="A31" s="250"/>
      <c r="B31" s="246"/>
      <c r="C31" s="246"/>
      <c r="D31" s="246"/>
      <c r="E31" s="246"/>
      <c r="F31" s="246"/>
      <c r="G31" s="259"/>
      <c r="H31" s="260"/>
      <c r="I31" s="260"/>
      <c r="J31" s="261"/>
      <c r="K31" s="1120"/>
      <c r="L31" s="262" t="s">
        <v>475</v>
      </c>
      <c r="M31" s="263" t="s">
        <v>476</v>
      </c>
      <c r="N31" s="264" t="s">
        <v>477</v>
      </c>
    </row>
    <row r="32" spans="1:16" ht="27" customHeight="1">
      <c r="A32" s="250"/>
      <c r="B32" s="246"/>
      <c r="C32" s="246"/>
      <c r="D32" s="246"/>
      <c r="E32" s="246"/>
      <c r="F32" s="246"/>
      <c r="G32" s="1132" t="s">
        <v>496</v>
      </c>
      <c r="H32" s="1133"/>
      <c r="I32" s="1133"/>
      <c r="J32" s="1134"/>
      <c r="K32" s="296">
        <v>179907</v>
      </c>
      <c r="L32" s="296">
        <v>160488</v>
      </c>
      <c r="M32" s="297">
        <v>146462</v>
      </c>
      <c r="N32" s="298">
        <v>9.6</v>
      </c>
    </row>
    <row r="33" spans="1:16" ht="13.5" customHeight="1">
      <c r="A33" s="250"/>
      <c r="B33" s="246"/>
      <c r="C33" s="246"/>
      <c r="D33" s="246"/>
      <c r="E33" s="246"/>
      <c r="F33" s="246"/>
      <c r="G33" s="1132" t="s">
        <v>497</v>
      </c>
      <c r="H33" s="1133"/>
      <c r="I33" s="1133"/>
      <c r="J33" s="1134"/>
      <c r="K33" s="296" t="s">
        <v>482</v>
      </c>
      <c r="L33" s="296" t="s">
        <v>482</v>
      </c>
      <c r="M33" s="297">
        <v>66</v>
      </c>
      <c r="N33" s="298" t="s">
        <v>482</v>
      </c>
    </row>
    <row r="34" spans="1:16" ht="27" customHeight="1">
      <c r="A34" s="250"/>
      <c r="B34" s="246"/>
      <c r="C34" s="246"/>
      <c r="D34" s="246"/>
      <c r="E34" s="246"/>
      <c r="F34" s="246"/>
      <c r="G34" s="1132" t="s">
        <v>498</v>
      </c>
      <c r="H34" s="1133"/>
      <c r="I34" s="1133"/>
      <c r="J34" s="1134"/>
      <c r="K34" s="296" t="s">
        <v>482</v>
      </c>
      <c r="L34" s="296" t="s">
        <v>482</v>
      </c>
      <c r="M34" s="297">
        <v>56</v>
      </c>
      <c r="N34" s="298" t="s">
        <v>482</v>
      </c>
    </row>
    <row r="35" spans="1:16" ht="27" customHeight="1">
      <c r="A35" s="250"/>
      <c r="B35" s="246"/>
      <c r="C35" s="246"/>
      <c r="D35" s="246"/>
      <c r="E35" s="246"/>
      <c r="F35" s="246"/>
      <c r="G35" s="1132" t="s">
        <v>499</v>
      </c>
      <c r="H35" s="1133"/>
      <c r="I35" s="1133"/>
      <c r="J35" s="1134"/>
      <c r="K35" s="296">
        <v>29531</v>
      </c>
      <c r="L35" s="296">
        <v>26343</v>
      </c>
      <c r="M35" s="297">
        <v>28990</v>
      </c>
      <c r="N35" s="298">
        <v>-9.1</v>
      </c>
    </row>
    <row r="36" spans="1:16" ht="27" customHeight="1">
      <c r="A36" s="250"/>
      <c r="B36" s="246"/>
      <c r="C36" s="246"/>
      <c r="D36" s="246"/>
      <c r="E36" s="246"/>
      <c r="F36" s="246"/>
      <c r="G36" s="1132" t="s">
        <v>500</v>
      </c>
      <c r="H36" s="1133"/>
      <c r="I36" s="1133"/>
      <c r="J36" s="1134"/>
      <c r="K36" s="296">
        <v>11153</v>
      </c>
      <c r="L36" s="296">
        <v>9949</v>
      </c>
      <c r="M36" s="297">
        <v>3973</v>
      </c>
      <c r="N36" s="298">
        <v>150.4</v>
      </c>
    </row>
    <row r="37" spans="1:16" ht="13.5" customHeight="1">
      <c r="A37" s="250"/>
      <c r="B37" s="246"/>
      <c r="C37" s="246"/>
      <c r="D37" s="246"/>
      <c r="E37" s="246"/>
      <c r="F37" s="246"/>
      <c r="G37" s="1132" t="s">
        <v>501</v>
      </c>
      <c r="H37" s="1133"/>
      <c r="I37" s="1133"/>
      <c r="J37" s="1134"/>
      <c r="K37" s="296" t="s">
        <v>482</v>
      </c>
      <c r="L37" s="296" t="s">
        <v>482</v>
      </c>
      <c r="M37" s="297">
        <v>2172</v>
      </c>
      <c r="N37" s="298" t="s">
        <v>482</v>
      </c>
    </row>
    <row r="38" spans="1:16" ht="27" customHeight="1">
      <c r="A38" s="250"/>
      <c r="B38" s="246"/>
      <c r="C38" s="246"/>
      <c r="D38" s="246"/>
      <c r="E38" s="246"/>
      <c r="F38" s="246"/>
      <c r="G38" s="1135" t="s">
        <v>502</v>
      </c>
      <c r="H38" s="1136"/>
      <c r="I38" s="1136"/>
      <c r="J38" s="1137"/>
      <c r="K38" s="299" t="s">
        <v>482</v>
      </c>
      <c r="L38" s="299" t="s">
        <v>482</v>
      </c>
      <c r="M38" s="300">
        <v>44</v>
      </c>
      <c r="N38" s="301" t="s">
        <v>482</v>
      </c>
      <c r="O38" s="295"/>
    </row>
    <row r="39" spans="1:16">
      <c r="A39" s="250"/>
      <c r="B39" s="246"/>
      <c r="C39" s="246"/>
      <c r="D39" s="246"/>
      <c r="E39" s="246"/>
      <c r="F39" s="246"/>
      <c r="G39" s="1135" t="s">
        <v>503</v>
      </c>
      <c r="H39" s="1136"/>
      <c r="I39" s="1136"/>
      <c r="J39" s="1137"/>
      <c r="K39" s="302">
        <v>-4375</v>
      </c>
      <c r="L39" s="302">
        <v>-3903</v>
      </c>
      <c r="M39" s="303">
        <v>-6849</v>
      </c>
      <c r="N39" s="304">
        <v>-43</v>
      </c>
      <c r="O39" s="295"/>
    </row>
    <row r="40" spans="1:16" ht="27" customHeight="1">
      <c r="A40" s="250"/>
      <c r="B40" s="246"/>
      <c r="C40" s="246"/>
      <c r="D40" s="246"/>
      <c r="E40" s="246"/>
      <c r="F40" s="246"/>
      <c r="G40" s="1132" t="s">
        <v>504</v>
      </c>
      <c r="H40" s="1133"/>
      <c r="I40" s="1133"/>
      <c r="J40" s="1134"/>
      <c r="K40" s="302">
        <v>-198752</v>
      </c>
      <c r="L40" s="302">
        <v>-177299</v>
      </c>
      <c r="M40" s="303">
        <v>-133024</v>
      </c>
      <c r="N40" s="304">
        <v>33.299999999999997</v>
      </c>
      <c r="O40" s="295"/>
    </row>
    <row r="41" spans="1:16">
      <c r="A41" s="250"/>
      <c r="B41" s="246"/>
      <c r="C41" s="246"/>
      <c r="D41" s="246"/>
      <c r="E41" s="246"/>
      <c r="F41" s="246"/>
      <c r="G41" s="1138" t="s">
        <v>283</v>
      </c>
      <c r="H41" s="1139"/>
      <c r="I41" s="1139"/>
      <c r="J41" s="1140"/>
      <c r="K41" s="296">
        <v>17464</v>
      </c>
      <c r="L41" s="302">
        <v>15579</v>
      </c>
      <c r="M41" s="303">
        <v>41890</v>
      </c>
      <c r="N41" s="304">
        <v>-62.8</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27" t="s">
        <v>473</v>
      </c>
      <c r="J49" s="1129" t="s">
        <v>508</v>
      </c>
      <c r="K49" s="1130"/>
      <c r="L49" s="1130"/>
      <c r="M49" s="1130"/>
      <c r="N49" s="1131"/>
    </row>
    <row r="50" spans="1:14">
      <c r="A50" s="250"/>
      <c r="B50" s="246"/>
      <c r="C50" s="246"/>
      <c r="D50" s="246"/>
      <c r="E50" s="246"/>
      <c r="F50" s="246"/>
      <c r="G50" s="314"/>
      <c r="H50" s="315"/>
      <c r="I50" s="1128"/>
      <c r="J50" s="316" t="s">
        <v>509</v>
      </c>
      <c r="K50" s="317" t="s">
        <v>510</v>
      </c>
      <c r="L50" s="318" t="s">
        <v>511</v>
      </c>
      <c r="M50" s="319" t="s">
        <v>512</v>
      </c>
      <c r="N50" s="320" t="s">
        <v>513</v>
      </c>
    </row>
    <row r="51" spans="1:14">
      <c r="A51" s="250"/>
      <c r="B51" s="246"/>
      <c r="C51" s="246"/>
      <c r="D51" s="246"/>
      <c r="E51" s="246"/>
      <c r="F51" s="246"/>
      <c r="G51" s="312" t="s">
        <v>514</v>
      </c>
      <c r="H51" s="313"/>
      <c r="I51" s="321">
        <v>435597</v>
      </c>
      <c r="J51" s="322">
        <v>356754</v>
      </c>
      <c r="K51" s="323">
        <v>-6.2</v>
      </c>
      <c r="L51" s="324">
        <v>185018</v>
      </c>
      <c r="M51" s="325">
        <v>-9.1</v>
      </c>
      <c r="N51" s="326">
        <v>2.9</v>
      </c>
    </row>
    <row r="52" spans="1:14">
      <c r="A52" s="250"/>
      <c r="B52" s="246"/>
      <c r="C52" s="246"/>
      <c r="D52" s="246"/>
      <c r="E52" s="246"/>
      <c r="F52" s="246"/>
      <c r="G52" s="327"/>
      <c r="H52" s="328" t="s">
        <v>515</v>
      </c>
      <c r="I52" s="329">
        <v>343903</v>
      </c>
      <c r="J52" s="330">
        <v>281657</v>
      </c>
      <c r="K52" s="331">
        <v>-15.2</v>
      </c>
      <c r="L52" s="332">
        <v>95064</v>
      </c>
      <c r="M52" s="333">
        <v>-21.5</v>
      </c>
      <c r="N52" s="334">
        <v>6.3</v>
      </c>
    </row>
    <row r="53" spans="1:14">
      <c r="A53" s="250"/>
      <c r="B53" s="246"/>
      <c r="C53" s="246"/>
      <c r="D53" s="246"/>
      <c r="E53" s="246"/>
      <c r="F53" s="246"/>
      <c r="G53" s="312" t="s">
        <v>516</v>
      </c>
      <c r="H53" s="313"/>
      <c r="I53" s="321">
        <v>409409</v>
      </c>
      <c r="J53" s="322">
        <v>344620</v>
      </c>
      <c r="K53" s="323">
        <v>-3.4</v>
      </c>
      <c r="L53" s="324">
        <v>238802</v>
      </c>
      <c r="M53" s="325">
        <v>29.1</v>
      </c>
      <c r="N53" s="326">
        <v>-32.5</v>
      </c>
    </row>
    <row r="54" spans="1:14">
      <c r="A54" s="250"/>
      <c r="B54" s="246"/>
      <c r="C54" s="246"/>
      <c r="D54" s="246"/>
      <c r="E54" s="246"/>
      <c r="F54" s="246"/>
      <c r="G54" s="327"/>
      <c r="H54" s="328" t="s">
        <v>515</v>
      </c>
      <c r="I54" s="329">
        <v>266563</v>
      </c>
      <c r="J54" s="330">
        <v>224380</v>
      </c>
      <c r="K54" s="331">
        <v>-20.3</v>
      </c>
      <c r="L54" s="332">
        <v>128562</v>
      </c>
      <c r="M54" s="333">
        <v>35.200000000000003</v>
      </c>
      <c r="N54" s="334">
        <v>-55.5</v>
      </c>
    </row>
    <row r="55" spans="1:14">
      <c r="A55" s="250"/>
      <c r="B55" s="246"/>
      <c r="C55" s="246"/>
      <c r="D55" s="246"/>
      <c r="E55" s="246"/>
      <c r="F55" s="246"/>
      <c r="G55" s="312" t="s">
        <v>517</v>
      </c>
      <c r="H55" s="313"/>
      <c r="I55" s="321">
        <v>954389</v>
      </c>
      <c r="J55" s="322">
        <v>825596</v>
      </c>
      <c r="K55" s="323">
        <v>139.6</v>
      </c>
      <c r="L55" s="324">
        <v>288550</v>
      </c>
      <c r="M55" s="325">
        <v>20.8</v>
      </c>
      <c r="N55" s="326">
        <v>118.8</v>
      </c>
    </row>
    <row r="56" spans="1:14">
      <c r="A56" s="250"/>
      <c r="B56" s="246"/>
      <c r="C56" s="246"/>
      <c r="D56" s="246"/>
      <c r="E56" s="246"/>
      <c r="F56" s="246"/>
      <c r="G56" s="327"/>
      <c r="H56" s="328" t="s">
        <v>515</v>
      </c>
      <c r="I56" s="329">
        <v>693536</v>
      </c>
      <c r="J56" s="330">
        <v>599945</v>
      </c>
      <c r="K56" s="331">
        <v>167.4</v>
      </c>
      <c r="L56" s="332">
        <v>141525</v>
      </c>
      <c r="M56" s="333">
        <v>10.1</v>
      </c>
      <c r="N56" s="334">
        <v>157.30000000000001</v>
      </c>
    </row>
    <row r="57" spans="1:14">
      <c r="A57" s="250"/>
      <c r="B57" s="246"/>
      <c r="C57" s="246"/>
      <c r="D57" s="246"/>
      <c r="E57" s="246"/>
      <c r="F57" s="246"/>
      <c r="G57" s="312" t="s">
        <v>518</v>
      </c>
      <c r="H57" s="313"/>
      <c r="I57" s="321">
        <v>897557</v>
      </c>
      <c r="J57" s="322">
        <v>798538</v>
      </c>
      <c r="K57" s="323">
        <v>-3.3</v>
      </c>
      <c r="L57" s="324">
        <v>287914</v>
      </c>
      <c r="M57" s="325">
        <v>-0.2</v>
      </c>
      <c r="N57" s="326">
        <v>-3.1</v>
      </c>
    </row>
    <row r="58" spans="1:14">
      <c r="A58" s="250"/>
      <c r="B58" s="246"/>
      <c r="C58" s="246"/>
      <c r="D58" s="246"/>
      <c r="E58" s="246"/>
      <c r="F58" s="246"/>
      <c r="G58" s="327"/>
      <c r="H58" s="328" t="s">
        <v>515</v>
      </c>
      <c r="I58" s="329">
        <v>843772</v>
      </c>
      <c r="J58" s="330">
        <v>750687</v>
      </c>
      <c r="K58" s="331">
        <v>25.1</v>
      </c>
      <c r="L58" s="332">
        <v>146531</v>
      </c>
      <c r="M58" s="333">
        <v>3.5</v>
      </c>
      <c r="N58" s="334">
        <v>21.6</v>
      </c>
    </row>
    <row r="59" spans="1:14">
      <c r="A59" s="250"/>
      <c r="B59" s="246"/>
      <c r="C59" s="246"/>
      <c r="D59" s="246"/>
      <c r="E59" s="246"/>
      <c r="F59" s="246"/>
      <c r="G59" s="312" t="s">
        <v>519</v>
      </c>
      <c r="H59" s="313"/>
      <c r="I59" s="321">
        <v>576259</v>
      </c>
      <c r="J59" s="322">
        <v>514058</v>
      </c>
      <c r="K59" s="323">
        <v>-35.6</v>
      </c>
      <c r="L59" s="324">
        <v>310300</v>
      </c>
      <c r="M59" s="325">
        <v>7.8</v>
      </c>
      <c r="N59" s="326">
        <v>-43.4</v>
      </c>
    </row>
    <row r="60" spans="1:14">
      <c r="A60" s="250"/>
      <c r="B60" s="246"/>
      <c r="C60" s="246"/>
      <c r="D60" s="246"/>
      <c r="E60" s="246"/>
      <c r="F60" s="246"/>
      <c r="G60" s="327"/>
      <c r="H60" s="328" t="s">
        <v>515</v>
      </c>
      <c r="I60" s="335">
        <v>393481</v>
      </c>
      <c r="J60" s="330">
        <v>351009</v>
      </c>
      <c r="K60" s="331">
        <v>-53.2</v>
      </c>
      <c r="L60" s="332">
        <v>157576</v>
      </c>
      <c r="M60" s="333">
        <v>7.5</v>
      </c>
      <c r="N60" s="334">
        <v>-60.7</v>
      </c>
    </row>
    <row r="61" spans="1:14">
      <c r="A61" s="250"/>
      <c r="B61" s="246"/>
      <c r="C61" s="246"/>
      <c r="D61" s="246"/>
      <c r="E61" s="246"/>
      <c r="F61" s="246"/>
      <c r="G61" s="312" t="s">
        <v>520</v>
      </c>
      <c r="H61" s="336"/>
      <c r="I61" s="337">
        <v>654642</v>
      </c>
      <c r="J61" s="338">
        <v>567913</v>
      </c>
      <c r="K61" s="339">
        <v>18.2</v>
      </c>
      <c r="L61" s="340">
        <v>262117</v>
      </c>
      <c r="M61" s="341">
        <v>9.6999999999999993</v>
      </c>
      <c r="N61" s="326">
        <v>8.5</v>
      </c>
    </row>
    <row r="62" spans="1:14">
      <c r="A62" s="250"/>
      <c r="B62" s="246"/>
      <c r="C62" s="246"/>
      <c r="D62" s="246"/>
      <c r="E62" s="246"/>
      <c r="F62" s="246"/>
      <c r="G62" s="327"/>
      <c r="H62" s="328" t="s">
        <v>515</v>
      </c>
      <c r="I62" s="329">
        <v>508251</v>
      </c>
      <c r="J62" s="330">
        <v>441536</v>
      </c>
      <c r="K62" s="331">
        <v>20.8</v>
      </c>
      <c r="L62" s="332">
        <v>133852</v>
      </c>
      <c r="M62" s="333">
        <v>7</v>
      </c>
      <c r="N62" s="334">
        <v>13.8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41" t="s">
        <v>3</v>
      </c>
      <c r="D47" s="1141"/>
      <c r="E47" s="1142"/>
      <c r="F47" s="11">
        <v>33.590000000000003</v>
      </c>
      <c r="G47" s="12">
        <v>35.200000000000003</v>
      </c>
      <c r="H47" s="12">
        <v>39.26</v>
      </c>
      <c r="I47" s="12">
        <v>38.6</v>
      </c>
      <c r="J47" s="13">
        <v>39.57</v>
      </c>
    </row>
    <row r="48" spans="2:10" ht="57.75" customHeight="1">
      <c r="B48" s="14"/>
      <c r="C48" s="1143" t="s">
        <v>4</v>
      </c>
      <c r="D48" s="1143"/>
      <c r="E48" s="1144"/>
      <c r="F48" s="15">
        <v>14.84</v>
      </c>
      <c r="G48" s="16">
        <v>15.03</v>
      </c>
      <c r="H48" s="16">
        <v>19.46</v>
      </c>
      <c r="I48" s="16">
        <v>19.18</v>
      </c>
      <c r="J48" s="17">
        <v>17.190000000000001</v>
      </c>
    </row>
    <row r="49" spans="2:10" ht="57.75" customHeight="1" thickBot="1">
      <c r="B49" s="18"/>
      <c r="C49" s="1145" t="s">
        <v>5</v>
      </c>
      <c r="D49" s="1145"/>
      <c r="E49" s="1146"/>
      <c r="F49" s="19">
        <v>23.71</v>
      </c>
      <c r="G49" s="20">
        <v>2.73</v>
      </c>
      <c r="H49" s="20">
        <v>2.72</v>
      </c>
      <c r="I49" s="20">
        <v>7.0000000000000007E-2</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HYPCA116001a</cp:lastModifiedBy>
  <cp:lastPrinted>2018-03-06T11:25:08Z</cp:lastPrinted>
  <dcterms:created xsi:type="dcterms:W3CDTF">2018-01-24T04:51:48Z</dcterms:created>
  <dcterms:modified xsi:type="dcterms:W3CDTF">2018-03-22T01:37:28Z</dcterms:modified>
</cp:coreProperties>
</file>